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9310" yWindow="-850" windowWidth="19420" windowHeight="10300"/>
  </bookViews>
  <sheets>
    <sheet name="様式３号" sheetId="1" r:id="rId1"/>
    <sheet name="様式３号（要確認）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<sst xmlns="http://schemas.openxmlformats.org/spreadsheetml/2006/main" xmlns:r="http://schemas.openxmlformats.org/officeDocument/2006/relationships" count="122" uniqueCount="122">
  <si>
    <t>相生情報ラウンジ</t>
    <rPh sb="0" eb="2">
      <t>あいおい</t>
    </rPh>
    <rPh sb="2" eb="4">
      <t>じょうほう</t>
    </rPh>
    <phoneticPr fontId="20" type="Hiragana"/>
  </si>
  <si>
    <t>■相生市74施設</t>
    <rPh sb="1" eb="3">
      <t>アイオイ</t>
    </rPh>
    <rPh sb="3" eb="4">
      <t>シ</t>
    </rPh>
    <rPh sb="6" eb="8">
      <t>シセツ</t>
    </rPh>
    <phoneticPr fontId="21"/>
  </si>
  <si>
    <t>体育館</t>
    <rPh sb="0" eb="3">
      <t>タイイクカン</t>
    </rPh>
    <phoneticPr fontId="21"/>
  </si>
  <si>
    <t>図書館</t>
    <rPh sb="0" eb="3">
      <t>としょかん</t>
    </rPh>
    <phoneticPr fontId="20" type="Hiragana"/>
  </si>
  <si>
    <t>相生市既存照明・提案ＬＥＤ照明リスト及び省エネ試算表</t>
    <rPh sb="0" eb="3">
      <t>アイオイシ</t>
    </rPh>
    <rPh sb="3" eb="5">
      <t>キゾン</t>
    </rPh>
    <rPh sb="5" eb="7">
      <t>ショウメイ</t>
    </rPh>
    <rPh sb="8" eb="10">
      <t>テイアン</t>
    </rPh>
    <rPh sb="13" eb="15">
      <t>ショウメイ</t>
    </rPh>
    <rPh sb="18" eb="19">
      <t>オヨ</t>
    </rPh>
    <rPh sb="20" eb="21">
      <t>ショウ</t>
    </rPh>
    <rPh sb="23" eb="26">
      <t>シサンヒョウ</t>
    </rPh>
    <phoneticPr fontId="21"/>
  </si>
  <si>
    <t>第１２分団車庫</t>
    <rPh sb="0" eb="1">
      <t>だい</t>
    </rPh>
    <rPh sb="3" eb="5">
      <t>ぶんだん</t>
    </rPh>
    <rPh sb="5" eb="7">
      <t>しゃこ</t>
    </rPh>
    <phoneticPr fontId="20" type="Hiragana"/>
  </si>
  <si>
    <t>温水プール</t>
    <rPh sb="0" eb="2">
      <t>おんすい</t>
    </rPh>
    <phoneticPr fontId="20" type="Hiragana"/>
  </si>
  <si>
    <t>■コスト試算 及び 電気使用量等の削減効果</t>
  </si>
  <si>
    <t>諸経費、管理費</t>
    <rPh sb="0" eb="3">
      <t>ショケイヒ</t>
    </rPh>
    <rPh sb="4" eb="7">
      <t>カンリヒ</t>
    </rPh>
    <phoneticPr fontId="21"/>
  </si>
  <si>
    <t>No.</t>
  </si>
  <si>
    <t>教育集会所</t>
    <rPh sb="0" eb="2">
      <t>きょういく</t>
    </rPh>
    <rPh sb="2" eb="5">
      <t>しゅうかいじょ</t>
    </rPh>
    <phoneticPr fontId="20" type="Hiragana"/>
  </si>
  <si>
    <t>その他</t>
    <rPh sb="2" eb="3">
      <t>タ</t>
    </rPh>
    <phoneticPr fontId="21"/>
  </si>
  <si>
    <t>ふるさと交流館</t>
    <rPh sb="4" eb="7">
      <t>コウリュウカン</t>
    </rPh>
    <phoneticPr fontId="22"/>
  </si>
  <si>
    <t>【様式第３号】</t>
    <rPh sb="1" eb="3">
      <t>ヨウシキ</t>
    </rPh>
    <rPh sb="3" eb="4">
      <t>ダイ</t>
    </rPh>
    <rPh sb="5" eb="6">
      <t>ゴウ</t>
    </rPh>
    <phoneticPr fontId="21"/>
  </si>
  <si>
    <t>施設名称</t>
    <rPh sb="0" eb="2">
      <t>シセツ</t>
    </rPh>
    <rPh sb="2" eb="4">
      <t>メイショウ</t>
    </rPh>
    <phoneticPr fontId="23"/>
  </si>
  <si>
    <t>防災倉庫（野瀬）</t>
    <rPh sb="0" eb="2">
      <t>ぼうさい</t>
    </rPh>
    <rPh sb="2" eb="4">
      <t>そうこ</t>
    </rPh>
    <phoneticPr fontId="20" type="Hiragana"/>
  </si>
  <si>
    <t>第９分団車庫</t>
    <rPh sb="0" eb="1">
      <t>だい</t>
    </rPh>
    <rPh sb="2" eb="4">
      <t>ぶんだん</t>
    </rPh>
    <rPh sb="4" eb="6">
      <t>しゃこ</t>
    </rPh>
    <phoneticPr fontId="20" type="Hiragana"/>
  </si>
  <si>
    <t>佐方福祉センター</t>
    <rPh sb="0" eb="2">
      <t>さかた</t>
    </rPh>
    <rPh sb="2" eb="4">
      <t>ふくし</t>
    </rPh>
    <phoneticPr fontId="20" type="Hiragana"/>
  </si>
  <si>
    <t>若狭野多目的研修センター</t>
    <rPh sb="0" eb="3">
      <t>わかさの</t>
    </rPh>
    <rPh sb="3" eb="6">
      <t>たもくてき</t>
    </rPh>
    <rPh sb="6" eb="8">
      <t>けんしゅう</t>
    </rPh>
    <phoneticPr fontId="20" type="Hiragana"/>
  </si>
  <si>
    <t>リサイクルセンター</t>
  </si>
  <si>
    <t>美化センター</t>
    <rPh sb="0" eb="2">
      <t>びか</t>
    </rPh>
    <phoneticPr fontId="20" type="Hiragana"/>
  </si>
  <si>
    <t>ささゆり苑</t>
    <rPh sb="4" eb="5">
      <t>えん</t>
    </rPh>
    <phoneticPr fontId="20" type="Hiragana"/>
  </si>
  <si>
    <t>第１分団車庫</t>
    <rPh sb="0" eb="1">
      <t>だい</t>
    </rPh>
    <rPh sb="2" eb="4">
      <t>ぶんだん</t>
    </rPh>
    <rPh sb="4" eb="6">
      <t>しゃこ</t>
    </rPh>
    <phoneticPr fontId="20" type="Hiragana"/>
  </si>
  <si>
    <t>第２分団車庫</t>
    <rPh sb="0" eb="1">
      <t>だい</t>
    </rPh>
    <rPh sb="2" eb="4">
      <t>ぶんだん</t>
    </rPh>
    <rPh sb="4" eb="6">
      <t>しゃこ</t>
    </rPh>
    <phoneticPr fontId="20" type="Hiragana"/>
  </si>
  <si>
    <t>倉庫棟（書庫）</t>
    <rPh sb="0" eb="2">
      <t>そうこ</t>
    </rPh>
    <rPh sb="2" eb="3">
      <t>とう</t>
    </rPh>
    <rPh sb="4" eb="6">
      <t>しょこ</t>
    </rPh>
    <phoneticPr fontId="20" type="Hiragana"/>
  </si>
  <si>
    <t>第３分団車庫</t>
    <rPh sb="0" eb="1">
      <t>だい</t>
    </rPh>
    <rPh sb="2" eb="4">
      <t>ぶんだん</t>
    </rPh>
    <rPh sb="4" eb="6">
      <t>しゃこ</t>
    </rPh>
    <phoneticPr fontId="20" type="Hiragana"/>
  </si>
  <si>
    <t>第１５分団車庫</t>
    <rPh sb="0" eb="1">
      <t>だい</t>
    </rPh>
    <rPh sb="3" eb="5">
      <t>ぶんだん</t>
    </rPh>
    <rPh sb="5" eb="7">
      <t>しゃこ</t>
    </rPh>
    <phoneticPr fontId="20" type="Hiragana"/>
  </si>
  <si>
    <t>第４分団車庫</t>
    <rPh sb="0" eb="1">
      <t>だい</t>
    </rPh>
    <rPh sb="2" eb="4">
      <t>ぶんだん</t>
    </rPh>
    <rPh sb="4" eb="6">
      <t>しゃこ</t>
    </rPh>
    <phoneticPr fontId="20" type="Hiragana"/>
  </si>
  <si>
    <t>第５分団車庫</t>
    <rPh sb="0" eb="1">
      <t>だい</t>
    </rPh>
    <rPh sb="2" eb="4">
      <t>ぶんだん</t>
    </rPh>
    <rPh sb="4" eb="6">
      <t>しゃこ</t>
    </rPh>
    <phoneticPr fontId="20" type="Hiragana"/>
  </si>
  <si>
    <t>矢野小学校</t>
    <rPh sb="0" eb="2">
      <t>やの</t>
    </rPh>
    <rPh sb="2" eb="5">
      <t>しょうがっこう</t>
    </rPh>
    <phoneticPr fontId="20" type="Hiragana"/>
  </si>
  <si>
    <t>相生市民病院</t>
    <rPh sb="0" eb="4">
      <t>アイオイシミン</t>
    </rPh>
    <rPh sb="4" eb="6">
      <t>ビョウイン</t>
    </rPh>
    <phoneticPr fontId="22"/>
  </si>
  <si>
    <t>第７分団車庫</t>
    <rPh sb="0" eb="1">
      <t>だい</t>
    </rPh>
    <rPh sb="2" eb="4">
      <t>ぶんだん</t>
    </rPh>
    <rPh sb="4" eb="6">
      <t>しゃこ</t>
    </rPh>
    <phoneticPr fontId="20" type="Hiragana"/>
  </si>
  <si>
    <t>第８分団車庫</t>
    <rPh sb="0" eb="1">
      <t>だい</t>
    </rPh>
    <rPh sb="2" eb="4">
      <t>ぶんだん</t>
    </rPh>
    <rPh sb="4" eb="6">
      <t>しゃこ</t>
    </rPh>
    <phoneticPr fontId="20" type="Hiragana"/>
  </si>
  <si>
    <t>市庁舎３号館</t>
    <rPh sb="0" eb="3">
      <t>しちょうしゃ</t>
    </rPh>
    <rPh sb="4" eb="6">
      <t>ごうかん</t>
    </rPh>
    <phoneticPr fontId="20" type="Hiragana"/>
  </si>
  <si>
    <t>防災倉庫</t>
    <rPh sb="0" eb="2">
      <t>ぼうさい</t>
    </rPh>
    <rPh sb="2" eb="4">
      <t>そうこ</t>
    </rPh>
    <phoneticPr fontId="20" type="Hiragana"/>
  </si>
  <si>
    <t>第１０分団車庫</t>
    <rPh sb="0" eb="1">
      <t>だい</t>
    </rPh>
    <rPh sb="3" eb="5">
      <t>ぶんだん</t>
    </rPh>
    <rPh sb="5" eb="7">
      <t>しゃこ</t>
    </rPh>
    <phoneticPr fontId="20" type="Hiragana"/>
  </si>
  <si>
    <t>池之内北区画整理記念会館</t>
    <rPh sb="0" eb="3">
      <t>いけのうち</t>
    </rPh>
    <rPh sb="3" eb="4">
      <t>きた</t>
    </rPh>
    <rPh sb="4" eb="6">
      <t>くかく</t>
    </rPh>
    <rPh sb="6" eb="8">
      <t>せいり</t>
    </rPh>
    <rPh sb="8" eb="10">
      <t>きねん</t>
    </rPh>
    <rPh sb="10" eb="12">
      <t>かいかん</t>
    </rPh>
    <phoneticPr fontId="20" type="Hiragana"/>
  </si>
  <si>
    <t>平芝幼稚園</t>
    <rPh sb="0" eb="2">
      <t>ひらしば</t>
    </rPh>
    <rPh sb="2" eb="5">
      <t>ようちえん</t>
    </rPh>
    <phoneticPr fontId="20" type="Hiragana"/>
  </si>
  <si>
    <t>第１３分団車庫</t>
    <rPh sb="0" eb="1">
      <t>だい</t>
    </rPh>
    <rPh sb="3" eb="5">
      <t>ぶんだん</t>
    </rPh>
    <rPh sb="5" eb="7">
      <t>しゃこ</t>
    </rPh>
    <phoneticPr fontId="20" type="Hiragana"/>
  </si>
  <si>
    <t>矢野公民館</t>
    <rPh sb="0" eb="2">
      <t>やの</t>
    </rPh>
    <rPh sb="2" eb="5">
      <t>こうみんかん</t>
    </rPh>
    <phoneticPr fontId="20" type="Hiragana"/>
  </si>
  <si>
    <t>保守費</t>
    <rPh sb="0" eb="3">
      <t>ホシュヒ</t>
    </rPh>
    <phoneticPr fontId="21"/>
  </si>
  <si>
    <t>第１４分団車庫</t>
    <rPh sb="0" eb="1">
      <t>だい</t>
    </rPh>
    <rPh sb="3" eb="5">
      <t>ぶんだん</t>
    </rPh>
    <rPh sb="5" eb="7">
      <t>しゃこ</t>
    </rPh>
    <phoneticPr fontId="20" type="Hiragana"/>
  </si>
  <si>
    <t>陸公民館</t>
    <rPh sb="0" eb="1">
      <t>りく</t>
    </rPh>
    <rPh sb="1" eb="4">
      <t>こうみんかん</t>
    </rPh>
    <phoneticPr fontId="20" type="Hiragana"/>
  </si>
  <si>
    <t>公害監視センター（共済会）</t>
    <rPh sb="0" eb="2">
      <t>こうがい</t>
    </rPh>
    <rPh sb="2" eb="4">
      <t>かんし</t>
    </rPh>
    <rPh sb="9" eb="12">
      <t>きょうさいかい</t>
    </rPh>
    <phoneticPr fontId="20" type="Hiragana"/>
  </si>
  <si>
    <t>水防倉庫（寺田）</t>
    <rPh sb="0" eb="2">
      <t>すいぼう</t>
    </rPh>
    <rPh sb="2" eb="4">
      <t>そうこ</t>
    </rPh>
    <phoneticPr fontId="20" type="Hiragana"/>
  </si>
  <si>
    <t>市庁舎１号館</t>
    <rPh sb="0" eb="3">
      <t>しちょうしゃ</t>
    </rPh>
    <rPh sb="4" eb="6">
      <t>ごうかん</t>
    </rPh>
    <phoneticPr fontId="20" type="Hiragana"/>
  </si>
  <si>
    <t>隣保館</t>
    <rPh sb="0" eb="3">
      <t>りんぽかん</t>
    </rPh>
    <phoneticPr fontId="20" type="Hiragana"/>
  </si>
  <si>
    <t>立体駐車場</t>
    <rPh sb="0" eb="2">
      <t>りったい</t>
    </rPh>
    <rPh sb="2" eb="5">
      <t>ちゅうしゃじょう</t>
    </rPh>
    <phoneticPr fontId="20" type="Hiragana"/>
  </si>
  <si>
    <t>市庁舎２号館</t>
    <rPh sb="0" eb="3">
      <t>しちょうしゃ</t>
    </rPh>
    <rPh sb="4" eb="6">
      <t>ごうかん</t>
    </rPh>
    <phoneticPr fontId="20" type="Hiragana"/>
  </si>
  <si>
    <t>矢野あいあいセンター</t>
    <rPh sb="0" eb="2">
      <t>やの</t>
    </rPh>
    <phoneticPr fontId="20" type="Hiragana"/>
  </si>
  <si>
    <t>資料館</t>
    <rPh sb="0" eb="3">
      <t>しりょうかん</t>
    </rPh>
    <phoneticPr fontId="20" type="Hiragana"/>
  </si>
  <si>
    <t>平芝保育所</t>
    <rPh sb="0" eb="2">
      <t>ひらしば</t>
    </rPh>
    <rPh sb="2" eb="5">
      <t>ほいくしょ</t>
    </rPh>
    <phoneticPr fontId="20" type="Hiragana"/>
  </si>
  <si>
    <t>相生公民館</t>
    <rPh sb="0" eb="2">
      <t>あいおい</t>
    </rPh>
    <rPh sb="2" eb="5">
      <t>こうみんかん</t>
    </rPh>
    <phoneticPr fontId="20" type="Hiragana"/>
  </si>
  <si>
    <t>障害者支援施設野の草園</t>
    <rPh sb="0" eb="3">
      <t>しょうがいしゃ</t>
    </rPh>
    <rPh sb="3" eb="5">
      <t>しえん</t>
    </rPh>
    <rPh sb="5" eb="7">
      <t>しせつ</t>
    </rPh>
    <rPh sb="7" eb="8">
      <t>の</t>
    </rPh>
    <rPh sb="9" eb="10">
      <t>くさ</t>
    </rPh>
    <rPh sb="10" eb="11">
      <t>えん</t>
    </rPh>
    <phoneticPr fontId="20" type="Hiragana"/>
  </si>
  <si>
    <t>定住促進住宅</t>
    <rPh sb="0" eb="6">
      <t>テイジュウソクシンジュウタク</t>
    </rPh>
    <phoneticPr fontId="24"/>
  </si>
  <si>
    <t>ペーロン海館</t>
    <rPh sb="4" eb="6">
      <t>かいかん</t>
    </rPh>
    <phoneticPr fontId="20" type="Hiragana"/>
  </si>
  <si>
    <t>滴水庵</t>
    <rPh sb="0" eb="1">
      <t>てき</t>
    </rPh>
    <rPh sb="1" eb="2">
      <t>すい</t>
    </rPh>
    <rPh sb="2" eb="3">
      <t>あん</t>
    </rPh>
    <phoneticPr fontId="20" type="Hiragana"/>
  </si>
  <si>
    <t>那波中学校</t>
    <rPh sb="0" eb="2">
      <t>なば</t>
    </rPh>
    <rPh sb="2" eb="5">
      <t>ちゅうがっこう</t>
    </rPh>
    <phoneticPr fontId="20" type="Hiragana"/>
  </si>
  <si>
    <t>西部公民館</t>
    <rPh sb="0" eb="2">
      <t>せいぶ</t>
    </rPh>
    <rPh sb="2" eb="5">
      <t>こうみんかん</t>
    </rPh>
    <phoneticPr fontId="20" type="Hiragana"/>
  </si>
  <si>
    <t>福祉施設</t>
    <rPh sb="0" eb="4">
      <t>フクシシセツ</t>
    </rPh>
    <phoneticPr fontId="21"/>
  </si>
  <si>
    <t>上松農業共同作業所</t>
    <rPh sb="0" eb="2">
      <t>うえまつ</t>
    </rPh>
    <rPh sb="2" eb="4">
      <t>のうぎょう</t>
    </rPh>
    <rPh sb="4" eb="6">
      <t>きょうどう</t>
    </rPh>
    <rPh sb="6" eb="9">
      <t>さぎょうしょ</t>
    </rPh>
    <phoneticPr fontId="20" type="Hiragana"/>
  </si>
  <si>
    <t>東部公民館</t>
    <rPh sb="0" eb="2">
      <t>とうぶ</t>
    </rPh>
    <rPh sb="2" eb="5">
      <t>こうみんかん</t>
    </rPh>
    <phoneticPr fontId="20" type="Hiragana"/>
  </si>
  <si>
    <t>中央小学校</t>
    <rPh sb="0" eb="2">
      <t>ちゅうおう</t>
    </rPh>
    <rPh sb="2" eb="5">
      <t>しょうがっこう</t>
    </rPh>
    <phoneticPr fontId="20" type="Hiragana"/>
  </si>
  <si>
    <t>学校保育所・幼稚園</t>
    <rPh sb="0" eb="2">
      <t>ガッコウ</t>
    </rPh>
    <rPh sb="2" eb="5">
      <t>ホイクショ</t>
    </rPh>
    <rPh sb="6" eb="9">
      <t>ヨウチエン</t>
    </rPh>
    <phoneticPr fontId="21"/>
  </si>
  <si>
    <t>コミュニティ住宅</t>
    <rPh sb="6" eb="8">
      <t>ジュウタク</t>
    </rPh>
    <phoneticPr fontId="24"/>
  </si>
  <si>
    <t>再開発住宅</t>
    <rPh sb="0" eb="3">
      <t>サイカイハツ</t>
    </rPh>
    <rPh sb="3" eb="5">
      <t>ジュウタク</t>
    </rPh>
    <phoneticPr fontId="24"/>
  </si>
  <si>
    <t>総合福祉会館</t>
    <rPh sb="0" eb="2">
      <t>そうごう</t>
    </rPh>
    <rPh sb="2" eb="4">
      <t>ふくし</t>
    </rPh>
    <rPh sb="4" eb="6">
      <t>かいかん</t>
    </rPh>
    <phoneticPr fontId="20" type="Hiragana"/>
  </si>
  <si>
    <t>海の環境交流ハウス</t>
    <rPh sb="0" eb="1">
      <t>うみ</t>
    </rPh>
    <rPh sb="2" eb="4">
      <t>かんきょう</t>
    </rPh>
    <rPh sb="4" eb="6">
      <t>こうりゅう</t>
    </rPh>
    <phoneticPr fontId="20" type="Hiragana"/>
  </si>
  <si>
    <t>羅漢の里</t>
    <rPh sb="0" eb="2">
      <t>ラカン</t>
    </rPh>
    <rPh sb="3" eb="4">
      <t>サト</t>
    </rPh>
    <phoneticPr fontId="22"/>
  </si>
  <si>
    <t>那波小学校</t>
    <rPh sb="0" eb="2">
      <t>なば</t>
    </rPh>
    <rPh sb="2" eb="5">
      <t>しょうがっこう</t>
    </rPh>
    <phoneticPr fontId="20" type="Hiragana"/>
  </si>
  <si>
    <t>双葉小学校</t>
    <rPh sb="0" eb="2">
      <t>ふたば</t>
    </rPh>
    <rPh sb="2" eb="5">
      <t>しょうがっこう</t>
    </rPh>
    <phoneticPr fontId="20" type="Hiragana"/>
  </si>
  <si>
    <t>青葉台小学校</t>
    <rPh sb="0" eb="3">
      <t>あおばだい</t>
    </rPh>
    <rPh sb="3" eb="6">
      <t>しょうがっこう</t>
    </rPh>
    <phoneticPr fontId="20" type="Hiragana"/>
  </si>
  <si>
    <t>双葉中学校</t>
    <rPh sb="0" eb="2">
      <t>ふたば</t>
    </rPh>
    <rPh sb="2" eb="5">
      <t>ちゅうがっこう</t>
    </rPh>
    <phoneticPr fontId="20" type="Hiragana"/>
  </si>
  <si>
    <t>中央幼稚園</t>
    <rPh sb="0" eb="2">
      <t>ちゅうおう</t>
    </rPh>
    <rPh sb="2" eb="5">
      <t>ようちえん</t>
    </rPh>
    <phoneticPr fontId="20" type="Hiragana"/>
  </si>
  <si>
    <t>山手幼稚園</t>
    <rPh sb="0" eb="2">
      <t>やまて</t>
    </rPh>
    <rPh sb="2" eb="5">
      <t>ようちえん</t>
    </rPh>
    <phoneticPr fontId="20" type="Hiragana"/>
  </si>
  <si>
    <t>こども学習センター</t>
    <rPh sb="3" eb="5">
      <t>がくしゅう</t>
    </rPh>
    <phoneticPr fontId="20" type="Hiragana"/>
  </si>
  <si>
    <t>椿の園</t>
  </si>
  <si>
    <t>愛老園</t>
  </si>
  <si>
    <t>生きがい交流センター</t>
  </si>
  <si>
    <t>那波野地域福祉活動センター</t>
  </si>
  <si>
    <t>区分</t>
    <rPh sb="0" eb="2">
      <t>クブン</t>
    </rPh>
    <phoneticPr fontId="21"/>
  </si>
  <si>
    <t>老人いこいの家</t>
  </si>
  <si>
    <t>古池自治会館</t>
  </si>
  <si>
    <t>市民体育館</t>
    <rPh sb="0" eb="2">
      <t>しみん</t>
    </rPh>
    <rPh sb="2" eb="5">
      <t>たいいくかん</t>
    </rPh>
    <phoneticPr fontId="20" type="Hiragana"/>
  </si>
  <si>
    <t>西部プール</t>
    <rPh sb="0" eb="2">
      <t>せいぶ</t>
    </rPh>
    <phoneticPr fontId="20" type="Hiragana"/>
  </si>
  <si>
    <t>スポーツセンター</t>
  </si>
  <si>
    <t>下水管理センター</t>
    <rPh sb="0" eb="2">
      <t>ゲスイ</t>
    </rPh>
    <rPh sb="2" eb="4">
      <t>カンリ</t>
    </rPh>
    <phoneticPr fontId="21"/>
  </si>
  <si>
    <t>アスベスト対策費</t>
    <rPh sb="5" eb="8">
      <t>タイサクヒ</t>
    </rPh>
    <phoneticPr fontId="21"/>
  </si>
  <si>
    <t>高所作業費（足場予備費）</t>
    <rPh sb="0" eb="2">
      <t>コウショ</t>
    </rPh>
    <rPh sb="2" eb="5">
      <t>サギョウヒ</t>
    </rPh>
    <rPh sb="6" eb="8">
      <t>アシバ</t>
    </rPh>
    <rPh sb="8" eb="11">
      <t>ヨビヒ</t>
    </rPh>
    <phoneticPr fontId="21"/>
  </si>
  <si>
    <t>計</t>
    <rPh sb="0" eb="1">
      <t>ケイ</t>
    </rPh>
    <phoneticPr fontId="21"/>
  </si>
  <si>
    <t>施設ごとの計算稼働日数と時間</t>
    <rPh sb="0" eb="2">
      <t>シセツ</t>
    </rPh>
    <rPh sb="5" eb="7">
      <t>ケイサン</t>
    </rPh>
    <rPh sb="7" eb="9">
      <t>カドウ</t>
    </rPh>
    <rPh sb="9" eb="11">
      <t>ニッスウ</t>
    </rPh>
    <rPh sb="12" eb="14">
      <t>ジカン</t>
    </rPh>
    <phoneticPr fontId="21"/>
  </si>
  <si>
    <t>施設</t>
    <rPh sb="0" eb="2">
      <t>シセツ</t>
    </rPh>
    <phoneticPr fontId="21"/>
  </si>
  <si>
    <t>庁舎</t>
    <rPh sb="0" eb="2">
      <t>チョウシャ</t>
    </rPh>
    <phoneticPr fontId="21"/>
  </si>
  <si>
    <t>スポーツセンター/図書館</t>
    <rPh sb="9" eb="12">
      <t>トショカン</t>
    </rPh>
    <phoneticPr fontId="21"/>
  </si>
  <si>
    <t>既存消費電力
(kWh/年)</t>
  </si>
  <si>
    <t>会館</t>
    <rPh sb="0" eb="2">
      <t>カイカン</t>
    </rPh>
    <phoneticPr fontId="21"/>
  </si>
  <si>
    <t>書庫/倉庫</t>
    <rPh sb="0" eb="2">
      <t>ショコ</t>
    </rPh>
    <rPh sb="3" eb="5">
      <t>ソウコ</t>
    </rPh>
    <phoneticPr fontId="21"/>
  </si>
  <si>
    <t>10年リース料金(千円）</t>
    <rPh sb="2" eb="3">
      <t>ネン</t>
    </rPh>
    <rPh sb="9" eb="11">
      <t>センエン</t>
    </rPh>
    <phoneticPr fontId="21"/>
  </si>
  <si>
    <t>リース額/年</t>
    <rPh sb="5" eb="6">
      <t>ネン</t>
    </rPh>
    <phoneticPr fontId="21"/>
  </si>
  <si>
    <t>年間稼働日数</t>
    <rPh sb="0" eb="2">
      <t>ネンカン</t>
    </rPh>
    <rPh sb="2" eb="4">
      <t>カドウ</t>
    </rPh>
    <rPh sb="4" eb="6">
      <t>ニッスウ</t>
    </rPh>
    <phoneticPr fontId="21"/>
  </si>
  <si>
    <t>リース総額(10年)</t>
  </si>
  <si>
    <t>稼働時間</t>
    <rPh sb="0" eb="2">
      <t>カドウ</t>
    </rPh>
    <rPh sb="2" eb="4">
      <t>ジカン</t>
    </rPh>
    <phoneticPr fontId="21"/>
  </si>
  <si>
    <t>市調査　　　　　　更新台数</t>
    <rPh sb="0" eb="1">
      <t>シ</t>
    </rPh>
    <rPh sb="1" eb="3">
      <t>チョウサ</t>
    </rPh>
    <rPh sb="9" eb="10">
      <t>コウ</t>
    </rPh>
    <rPh sb="10" eb="11">
      <t>シン</t>
    </rPh>
    <rPh sb="11" eb="13">
      <t>ダイスウ</t>
    </rPh>
    <phoneticPr fontId="21"/>
  </si>
  <si>
    <t>既存照明</t>
    <rPh sb="2" eb="4">
      <t>ショウメイ</t>
    </rPh>
    <phoneticPr fontId="21"/>
  </si>
  <si>
    <t>LED照明</t>
    <rPh sb="3" eb="5">
      <t>ショウメイ</t>
    </rPh>
    <phoneticPr fontId="21"/>
  </si>
  <si>
    <t>LED消費電力
(kWh/年)</t>
  </si>
  <si>
    <t>電力単価</t>
    <rPh sb="0" eb="2">
      <t>デンリョク</t>
    </rPh>
    <rPh sb="2" eb="4">
      <t>タンカ</t>
    </rPh>
    <phoneticPr fontId="21"/>
  </si>
  <si>
    <t>削減効果</t>
    <rPh sb="0" eb="2">
      <t>サクゲン</t>
    </rPh>
    <rPh sb="2" eb="4">
      <t>コウカ</t>
    </rPh>
    <phoneticPr fontId="21"/>
  </si>
  <si>
    <t>電気使用量
削減率(%)</t>
    <rPh sb="0" eb="2">
      <t>デンキ</t>
    </rPh>
    <rPh sb="2" eb="5">
      <t>シヨウリョウ</t>
    </rPh>
    <rPh sb="6" eb="8">
      <t>サクゲン</t>
    </rPh>
    <rPh sb="8" eb="9">
      <t>リツ</t>
    </rPh>
    <phoneticPr fontId="21"/>
  </si>
  <si>
    <t>消費電力削減量
(kWh/年)</t>
  </si>
  <si>
    <t>円/kWh</t>
    <rPh sb="0" eb="1">
      <t>エン</t>
    </rPh>
    <phoneticPr fontId="21"/>
  </si>
  <si>
    <t>電気料金削減額
（千円/年）</t>
    <rPh sb="9" eb="10">
      <t>セン</t>
    </rPh>
    <phoneticPr fontId="21"/>
  </si>
  <si>
    <t>（税抜き）</t>
    <rPh sb="1" eb="3">
      <t>ゼイヌ</t>
    </rPh>
    <phoneticPr fontId="21"/>
  </si>
  <si>
    <t>CO2排出削減量
(t/年)</t>
  </si>
  <si>
    <t>①</t>
  </si>
  <si>
    <t>②</t>
  </si>
  <si>
    <t>③</t>
  </si>
  <si>
    <t>④</t>
  </si>
  <si>
    <t>⑤</t>
  </si>
  <si>
    <t>⑥</t>
  </si>
  <si>
    <t>⑦</t>
  </si>
  <si>
    <t>施設分類</t>
    <rPh sb="0" eb="2">
      <t>しせつ</t>
    </rPh>
    <rPh sb="2" eb="4">
      <t>ぶんるい</t>
    </rPh>
    <phoneticPr fontId="4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</si>
</sst>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6" formatCode="&quot;¥&quot;#,##0;[Red]&quot;¥&quot;\-#,##0"/>
    <numFmt numFmtId="176" formatCode="#,##0,"/>
    <numFmt numFmtId="177" formatCode="#,##0_);[Red]\(#,##0\)"/>
    <numFmt numFmtId="178" formatCode="[$-F800]dddd\,\ mmmm\ dd\,\ yyyy"/>
    <numFmt numFmtId="179" formatCode="_-* #,##0.0_-;\-* #,##0.0_-;_-* &quot;-&quot;_-;_-@_-"/>
  </numFmts>
  <fonts count="25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1"/>
      <color theme="1"/>
      <name val="ＭＳ Ｐゴシック"/>
      <family val="3"/>
    </font>
    <font>
      <sz val="11"/>
      <color theme="1"/>
      <name val="游ゴシック"/>
      <family val="3"/>
    </font>
    <font>
      <sz val="6"/>
      <color auto="1"/>
      <name val="游ゴシック"/>
      <family val="3"/>
    </font>
    <font>
      <sz val="11"/>
      <color theme="1"/>
      <name val="Meiryo UI"/>
      <family val="3"/>
    </font>
    <font>
      <sz val="28"/>
      <color theme="1"/>
      <name val="Meiryo UI"/>
      <family val="3"/>
    </font>
    <font>
      <sz val="18"/>
      <color theme="1"/>
      <name val="Meiryo UI"/>
      <family val="3"/>
    </font>
    <font>
      <sz val="9"/>
      <color theme="1"/>
      <name val="Meiryo UI"/>
      <family val="3"/>
    </font>
    <font>
      <sz val="10"/>
      <color theme="1"/>
      <name val="Meiryo UI"/>
      <family val="3"/>
    </font>
    <font>
      <sz val="10"/>
      <color rgb="FF0070C0"/>
      <name val="Meiryo UI"/>
      <family val="3"/>
    </font>
    <font>
      <b/>
      <sz val="11"/>
      <color theme="1"/>
      <name val="Meiryo UI"/>
      <family val="3"/>
    </font>
    <font>
      <sz val="14"/>
      <color theme="1"/>
      <name val="Meiryo UI"/>
      <family val="3"/>
    </font>
    <font>
      <sz val="11"/>
      <color auto="1"/>
      <name val="Meiryo UI"/>
      <family val="3"/>
    </font>
    <font>
      <u/>
      <sz val="14"/>
      <color theme="1"/>
      <name val="Meiryo UI"/>
      <family val="3"/>
    </font>
    <font>
      <sz val="12"/>
      <color theme="1"/>
      <name val="Meiryo UI"/>
      <family val="3"/>
    </font>
    <font>
      <sz val="6"/>
      <color theme="1"/>
      <name val="Meiryo UI"/>
      <family val="3"/>
    </font>
    <font>
      <sz val="10"/>
      <color rgb="FF00B0F0"/>
      <name val="Meiryo UI"/>
      <family val="3"/>
    </font>
    <font>
      <sz val="10"/>
      <color auto="1"/>
      <name val="Meiryo UI"/>
      <family val="3"/>
    </font>
    <font>
      <sz val="16"/>
      <color theme="1"/>
      <name val="Meiryo UI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indexed="9"/>
      <name val="新細明體"/>
      <family val="1"/>
    </font>
    <font>
      <sz val="10"/>
      <color theme="1"/>
      <name val="ＭＳ Ｐゴシック"/>
      <family val="2"/>
    </font>
    <font>
      <b/>
      <sz val="13"/>
      <color indexed="56"/>
      <name val="宋体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rgb="FFFF0000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5" fillId="0" borderId="0" xfId="0" applyFont="1"/>
    <xf numFmtId="6" fontId="5" fillId="0" borderId="0" xfId="4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2" xfId="2" applyFont="1" applyBorder="1">
      <alignment vertical="center"/>
    </xf>
    <xf numFmtId="0" fontId="11" fillId="2" borderId="3" xfId="0" applyFont="1" applyFill="1" applyBorder="1"/>
    <xf numFmtId="0" fontId="12" fillId="3" borderId="1" xfId="0" applyFont="1" applyFill="1" applyBorder="1"/>
    <xf numFmtId="0" fontId="13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6" xfId="2" applyFont="1" applyBorder="1" applyAlignment="1">
      <alignment horizontal="right" vertical="center"/>
    </xf>
    <xf numFmtId="0" fontId="10" fillId="0" borderId="6" xfId="2" applyFont="1" applyBorder="1">
      <alignment vertical="center"/>
    </xf>
    <xf numFmtId="0" fontId="10" fillId="0" borderId="7" xfId="2" applyFont="1" applyBorder="1">
      <alignment vertical="center"/>
    </xf>
    <xf numFmtId="0" fontId="11" fillId="2" borderId="6" xfId="0" applyFont="1" applyFill="1" applyBorder="1"/>
    <xf numFmtId="0" fontId="12" fillId="0" borderId="0" xfId="0" applyFont="1"/>
    <xf numFmtId="0" fontId="14" fillId="0" borderId="0" xfId="0" applyFont="1"/>
    <xf numFmtId="0" fontId="12" fillId="3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5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6" xfId="2" applyFont="1" applyBorder="1">
      <alignment vertical="center"/>
    </xf>
    <xf numFmtId="0" fontId="10" fillId="0" borderId="6" xfId="0" applyFont="1" applyBorder="1"/>
    <xf numFmtId="0" fontId="10" fillId="0" borderId="7" xfId="0" applyFont="1" applyBorder="1"/>
    <xf numFmtId="0" fontId="16" fillId="0" borderId="0" xfId="0" applyFont="1"/>
    <xf numFmtId="0" fontId="12" fillId="3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6" fontId="5" fillId="4" borderId="10" xfId="4" applyFont="1" applyFill="1" applyBorder="1" applyAlignment="1">
      <alignment horizontal="center" vertical="center"/>
    </xf>
    <xf numFmtId="6" fontId="5" fillId="4" borderId="11" xfId="4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vertical="center"/>
    </xf>
    <xf numFmtId="176" fontId="17" fillId="0" borderId="12" xfId="1" applyNumberFormat="1" applyFont="1" applyFill="1" applyBorder="1" applyAlignment="1">
      <alignment vertical="center"/>
    </xf>
    <xf numFmtId="176" fontId="17" fillId="0" borderId="13" xfId="1" applyNumberFormat="1" applyFont="1" applyFill="1" applyBorder="1" applyAlignment="1">
      <alignment vertical="center"/>
    </xf>
    <xf numFmtId="176" fontId="11" fillId="2" borderId="14" xfId="1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/>
    </xf>
    <xf numFmtId="6" fontId="5" fillId="4" borderId="15" xfId="4" applyFont="1" applyFill="1" applyBorder="1" applyAlignment="1">
      <alignment horizontal="center" vertical="center"/>
    </xf>
    <xf numFmtId="6" fontId="5" fillId="4" borderId="16" xfId="4" applyFont="1" applyFill="1" applyBorder="1" applyAlignment="1">
      <alignment horizontal="center" vertical="center"/>
    </xf>
    <xf numFmtId="176" fontId="9" fillId="0" borderId="17" xfId="1" applyNumberFormat="1" applyFont="1" applyFill="1" applyBorder="1" applyAlignment="1">
      <alignment vertical="center"/>
    </xf>
    <xf numFmtId="176" fontId="17" fillId="0" borderId="17" xfId="1" applyNumberFormat="1" applyFont="1" applyFill="1" applyBorder="1" applyAlignment="1">
      <alignment vertical="center"/>
    </xf>
    <xf numFmtId="176" fontId="17" fillId="0" borderId="18" xfId="1" applyNumberFormat="1" applyFont="1" applyFill="1" applyBorder="1" applyAlignment="1">
      <alignment vertical="center"/>
    </xf>
    <xf numFmtId="176" fontId="11" fillId="2" borderId="19" xfId="5" applyNumberFormat="1" applyFont="1" applyFill="1" applyBorder="1" applyAlignment="1">
      <alignment vertical="center"/>
    </xf>
    <xf numFmtId="6" fontId="12" fillId="3" borderId="1" xfId="4" applyFont="1" applyFill="1" applyBorder="1" applyAlignment="1">
      <alignment horizontal="left" vertical="center"/>
    </xf>
    <xf numFmtId="177" fontId="13" fillId="0" borderId="1" xfId="4" applyNumberFormat="1" applyFont="1" applyBorder="1">
      <alignment vertical="center"/>
    </xf>
    <xf numFmtId="6" fontId="5" fillId="5" borderId="9" xfId="4" applyFont="1" applyFill="1" applyBorder="1" applyAlignment="1">
      <alignment horizontal="center" vertical="center" wrapText="1"/>
    </xf>
    <xf numFmtId="6" fontId="5" fillId="5" borderId="20" xfId="4" applyFont="1" applyFill="1" applyBorder="1" applyAlignment="1">
      <alignment horizontal="center" vertical="center" wrapText="1"/>
    </xf>
    <xf numFmtId="38" fontId="18" fillId="6" borderId="21" xfId="1" applyFont="1" applyFill="1" applyBorder="1" applyAlignment="1">
      <alignment horizontal="right" vertical="center"/>
    </xf>
    <xf numFmtId="38" fontId="9" fillId="6" borderId="21" xfId="1" applyFont="1" applyFill="1" applyBorder="1" applyAlignment="1">
      <alignment horizontal="right" vertical="center"/>
    </xf>
    <xf numFmtId="38" fontId="9" fillId="6" borderId="20" xfId="1" applyFont="1" applyFill="1" applyBorder="1" applyAlignment="1">
      <alignment horizontal="right" vertical="center"/>
    </xf>
    <xf numFmtId="38" fontId="11" fillId="2" borderId="21" xfId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38" fontId="18" fillId="6" borderId="3" xfId="1" applyFont="1" applyFill="1" applyBorder="1" applyAlignment="1">
      <alignment vertical="center"/>
    </xf>
    <xf numFmtId="38" fontId="9" fillId="6" borderId="3" xfId="1" applyFont="1" applyFill="1" applyBorder="1" applyAlignment="1">
      <alignment vertical="center"/>
    </xf>
    <xf numFmtId="38" fontId="9" fillId="6" borderId="2" xfId="1" applyFont="1" applyFill="1" applyBorder="1" applyAlignment="1">
      <alignment vertical="center"/>
    </xf>
    <xf numFmtId="38" fontId="11" fillId="2" borderId="3" xfId="1" applyFont="1" applyFill="1" applyBorder="1" applyAlignment="1">
      <alignment vertical="center"/>
    </xf>
    <xf numFmtId="0" fontId="12" fillId="6" borderId="0" xfId="0" applyFont="1" applyFill="1"/>
    <xf numFmtId="0" fontId="5" fillId="8" borderId="8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38" fontId="9" fillId="6" borderId="6" xfId="1" applyFont="1" applyFill="1" applyBorder="1" applyAlignment="1">
      <alignment vertical="center"/>
    </xf>
    <xf numFmtId="38" fontId="9" fillId="6" borderId="7" xfId="1" applyFont="1" applyFill="1" applyBorder="1" applyAlignment="1">
      <alignment vertical="center"/>
    </xf>
    <xf numFmtId="38" fontId="11" fillId="2" borderId="6" xfId="1" applyFont="1" applyFill="1" applyBorder="1" applyAlignment="1">
      <alignment vertical="center"/>
    </xf>
    <xf numFmtId="178" fontId="19" fillId="0" borderId="0" xfId="0" applyNumberFormat="1" applyFont="1" applyAlignment="1">
      <alignment vertical="center" wrapText="1"/>
    </xf>
    <xf numFmtId="0" fontId="19" fillId="0" borderId="0" xfId="0" applyFont="1"/>
    <xf numFmtId="0" fontId="15" fillId="9" borderId="22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 wrapText="1"/>
    </xf>
    <xf numFmtId="9" fontId="9" fillId="0" borderId="24" xfId="6" applyFont="1" applyFill="1" applyBorder="1" applyAlignment="1">
      <alignment vertical="center"/>
    </xf>
    <xf numFmtId="9" fontId="9" fillId="0" borderId="23" xfId="6" applyFont="1" applyFill="1" applyBorder="1" applyAlignment="1">
      <alignment vertical="center"/>
    </xf>
    <xf numFmtId="9" fontId="11" fillId="2" borderId="25" xfId="6" applyFont="1" applyFill="1" applyBorder="1" applyAlignment="1">
      <alignment vertical="center"/>
    </xf>
    <xf numFmtId="0" fontId="15" fillId="9" borderId="2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38" fontId="9" fillId="0" borderId="6" xfId="5" applyFont="1" applyFill="1" applyBorder="1" applyAlignment="1">
      <alignment vertical="center"/>
    </xf>
    <xf numFmtId="38" fontId="9" fillId="0" borderId="7" xfId="5" applyFont="1" applyFill="1" applyBorder="1" applyAlignment="1">
      <alignment vertical="center"/>
    </xf>
    <xf numFmtId="38" fontId="11" fillId="2" borderId="27" xfId="5" applyFont="1" applyFill="1" applyBorder="1" applyAlignment="1">
      <alignment vertical="center"/>
    </xf>
    <xf numFmtId="178" fontId="19" fillId="0" borderId="0" xfId="0" applyNumberFormat="1" applyFont="1" applyAlignment="1">
      <alignment horizontal="right" vertical="center" shrinkToFit="1"/>
    </xf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5" fillId="9" borderId="28" xfId="0" applyFont="1" applyFill="1" applyBorder="1" applyAlignment="1">
      <alignment horizontal="center" vertical="center"/>
    </xf>
    <xf numFmtId="38" fontId="5" fillId="9" borderId="11" xfId="5" applyFont="1" applyFill="1" applyBorder="1" applyAlignment="1">
      <alignment horizontal="center" vertical="center" wrapText="1"/>
    </xf>
    <xf numFmtId="38" fontId="9" fillId="0" borderId="12" xfId="5" applyFont="1" applyFill="1" applyBorder="1" applyAlignment="1">
      <alignment vertical="center"/>
    </xf>
    <xf numFmtId="38" fontId="9" fillId="0" borderId="13" xfId="5" applyFont="1" applyFill="1" applyBorder="1" applyAlignment="1">
      <alignment vertical="center"/>
    </xf>
    <xf numFmtId="0" fontId="1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 wrapText="1"/>
    </xf>
    <xf numFmtId="179" fontId="9" fillId="0" borderId="17" xfId="1" applyNumberFormat="1" applyFont="1" applyFill="1" applyBorder="1" applyAlignment="1">
      <alignment vertical="center"/>
    </xf>
    <xf numFmtId="179" fontId="9" fillId="0" borderId="16" xfId="1" applyNumberFormat="1" applyFont="1" applyFill="1" applyBorder="1" applyAlignment="1">
      <alignment vertical="center"/>
    </xf>
    <xf numFmtId="179" fontId="11" fillId="2" borderId="19" xfId="1" applyNumberFormat="1" applyFont="1" applyFill="1" applyBorder="1" applyAlignment="1">
      <alignment vertical="center"/>
    </xf>
  </cellXfs>
  <cellStyles count="7">
    <cellStyle name="桁区切り 11" xfId="1"/>
    <cellStyle name="標準" xfId="0" builtinId="0"/>
    <cellStyle name="標準 2" xfId="2"/>
    <cellStyle name="通貨 2" xfId="3"/>
    <cellStyle name="通貨" xfId="4" builtinId="7"/>
    <cellStyle name="桁区切り" xfId="5" builtinId="6"/>
    <cellStyle name="パーセント" xfId="6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772160</xdr:colOff>
      <xdr:row>12</xdr:row>
      <xdr:rowOff>203835</xdr:rowOff>
    </xdr:from>
    <xdr:to xmlns:xdr="http://schemas.openxmlformats.org/drawingml/2006/spreadsheetDrawing">
      <xdr:col>11</xdr:col>
      <xdr:colOff>764540</xdr:colOff>
      <xdr:row>18</xdr:row>
      <xdr:rowOff>194310</xdr:rowOff>
    </xdr:to>
    <xdr:sp macro="" textlink="">
      <xdr:nvSpPr>
        <xdr:cNvPr id="2" name="四角形 1"/>
        <xdr:cNvSpPr/>
      </xdr:nvSpPr>
      <xdr:spPr>
        <a:xfrm>
          <a:off x="9253855" y="3747135"/>
          <a:ext cx="3707130" cy="1428750"/>
        </a:xfrm>
        <a:prstGeom prst="rect"/>
        <a:solidFill>
          <a:srgbClr val="FFFF00"/>
        </a:solidFill>
        <a:ln w="12700" cap="flat" cmpd="sng" algn="ctr">
          <a:solidFill>
            <a:srgbClr val="FFFF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明朝"/>
              <a:ea typeface="ＭＳ 明朝"/>
            </a:rPr>
            <a:t>数式を記載しています。</a:t>
          </a:r>
          <a:endParaRPr kumimoji="1" lang="ja-JP" altLang="en-US" sz="200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L102"/>
  <sheetViews>
    <sheetView showGridLines="0" tabSelected="1" view="pageBreakPreview" zoomScale="65" zoomScaleNormal="65" zoomScaleSheetLayoutView="65" workbookViewId="0">
      <selection activeCell="Q16" sqref="Q16"/>
    </sheetView>
  </sheetViews>
  <sheetFormatPr defaultRowHeight="18.75"/>
  <cols>
    <col min="1" max="1" width="6.6640625" style="1" customWidth="1"/>
    <col min="2" max="2" width="8.75" style="1" customWidth="1"/>
    <col min="3" max="3" width="22.58203125" style="1" bestFit="1" customWidth="1"/>
    <col min="4" max="4" width="17.25" style="2" customWidth="1"/>
    <col min="5" max="5" width="15" style="2" customWidth="1"/>
    <col min="6" max="7" width="14" style="1" customWidth="1"/>
    <col min="8" max="8" width="13.08203125" style="1" customWidth="1"/>
    <col min="9" max="11" width="16.25" style="1" customWidth="1"/>
    <col min="12" max="12" width="15.25" customWidth="1"/>
  </cols>
  <sheetData>
    <row r="2" spans="1:12" ht="24">
      <c r="B2" s="5" t="s">
        <v>13</v>
      </c>
      <c r="I2" s="66"/>
      <c r="J2" s="66"/>
      <c r="K2" s="78"/>
    </row>
    <row r="3" spans="1:12" ht="21">
      <c r="I3" s="67"/>
      <c r="J3" s="67"/>
      <c r="K3" s="79"/>
    </row>
    <row r="4" spans="1:12" ht="21">
      <c r="I4" s="67"/>
      <c r="J4" s="67"/>
      <c r="K4" s="79"/>
    </row>
    <row r="5" spans="1:12" ht="37.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2" ht="24">
      <c r="A8" s="5" t="s">
        <v>1</v>
      </c>
    </row>
    <row r="9" spans="1:12" ht="24">
      <c r="A9" s="5" t="s">
        <v>7</v>
      </c>
      <c r="C9" s="24"/>
      <c r="H9" s="60" t="s">
        <v>106</v>
      </c>
      <c r="I9" s="60">
        <v>28</v>
      </c>
      <c r="J9" s="60" t="s">
        <v>110</v>
      </c>
    </row>
    <row r="10" spans="1:12" ht="19.5">
      <c r="K10" s="80" t="s">
        <v>112</v>
      </c>
    </row>
    <row r="11" spans="1:12" ht="19.5">
      <c r="A11" s="6" t="s">
        <v>9</v>
      </c>
      <c r="B11" s="14" t="s">
        <v>121</v>
      </c>
      <c r="C11" s="25" t="s">
        <v>14</v>
      </c>
      <c r="D11" s="33" t="s">
        <v>97</v>
      </c>
      <c r="E11" s="40"/>
      <c r="F11" s="48" t="s">
        <v>102</v>
      </c>
      <c r="G11" s="54" t="s">
        <v>103</v>
      </c>
      <c r="H11" s="61" t="s">
        <v>104</v>
      </c>
      <c r="I11" s="68" t="s">
        <v>107</v>
      </c>
      <c r="J11" s="73"/>
      <c r="K11" s="81"/>
      <c r="L11" s="85"/>
    </row>
    <row r="12" spans="1:12" ht="32.25">
      <c r="A12" s="7"/>
      <c r="B12" s="15"/>
      <c r="C12" s="26"/>
      <c r="D12" s="34" t="s">
        <v>98</v>
      </c>
      <c r="E12" s="41" t="s">
        <v>100</v>
      </c>
      <c r="F12" s="49"/>
      <c r="G12" s="55" t="s">
        <v>94</v>
      </c>
      <c r="H12" s="62" t="s">
        <v>105</v>
      </c>
      <c r="I12" s="69" t="s">
        <v>108</v>
      </c>
      <c r="J12" s="74" t="s">
        <v>109</v>
      </c>
      <c r="K12" s="82" t="s">
        <v>111</v>
      </c>
      <c r="L12" s="86" t="s">
        <v>113</v>
      </c>
    </row>
    <row r="13" spans="1:12">
      <c r="A13" s="8">
        <v>1</v>
      </c>
      <c r="B13" s="16" t="s">
        <v>118</v>
      </c>
      <c r="C13" s="27" t="s">
        <v>17</v>
      </c>
      <c r="D13" s="35"/>
      <c r="E13" s="42"/>
      <c r="F13" s="50">
        <v>51</v>
      </c>
      <c r="G13" s="56">
        <v>9268</v>
      </c>
      <c r="H13" s="63"/>
      <c r="I13" s="70"/>
      <c r="J13" s="75"/>
      <c r="K13" s="35"/>
      <c r="L13" s="87"/>
    </row>
    <row r="14" spans="1:12">
      <c r="A14" s="8">
        <v>2</v>
      </c>
      <c r="B14" s="16" t="s">
        <v>114</v>
      </c>
      <c r="C14" s="27" t="s">
        <v>20</v>
      </c>
      <c r="D14" s="35"/>
      <c r="E14" s="42"/>
      <c r="F14" s="50">
        <v>722</v>
      </c>
      <c r="G14" s="56">
        <v>128304</v>
      </c>
      <c r="H14" s="63"/>
      <c r="I14" s="70"/>
      <c r="J14" s="75"/>
      <c r="K14" s="35"/>
      <c r="L14" s="87"/>
    </row>
    <row r="15" spans="1:12">
      <c r="A15" s="8">
        <v>3</v>
      </c>
      <c r="B15" s="16" t="s">
        <v>114</v>
      </c>
      <c r="C15" s="27" t="s">
        <v>19</v>
      </c>
      <c r="D15" s="35"/>
      <c r="E15" s="42"/>
      <c r="F15" s="50">
        <v>104</v>
      </c>
      <c r="G15" s="56">
        <v>46116.720000000008</v>
      </c>
      <c r="H15" s="63"/>
      <c r="I15" s="70"/>
      <c r="J15" s="75"/>
      <c r="K15" s="35"/>
      <c r="L15" s="87"/>
    </row>
    <row r="16" spans="1:12">
      <c r="A16" s="8">
        <v>4</v>
      </c>
      <c r="B16" s="16" t="s">
        <v>118</v>
      </c>
      <c r="C16" s="27" t="s">
        <v>21</v>
      </c>
      <c r="D16" s="35"/>
      <c r="E16" s="42"/>
      <c r="F16" s="50">
        <v>180</v>
      </c>
      <c r="G16" s="56">
        <v>51167.159999999989</v>
      </c>
      <c r="H16" s="63"/>
      <c r="I16" s="70"/>
      <c r="J16" s="75"/>
      <c r="K16" s="35"/>
      <c r="L16" s="87"/>
    </row>
    <row r="17" spans="1:12">
      <c r="A17" s="8">
        <v>5</v>
      </c>
      <c r="B17" s="16" t="s">
        <v>120</v>
      </c>
      <c r="C17" s="27" t="s">
        <v>22</v>
      </c>
      <c r="D17" s="35"/>
      <c r="E17" s="42"/>
      <c r="F17" s="50">
        <v>25</v>
      </c>
      <c r="G17" s="56">
        <v>1651</v>
      </c>
      <c r="H17" s="63"/>
      <c r="I17" s="70"/>
      <c r="J17" s="75"/>
      <c r="K17" s="35"/>
      <c r="L17" s="87"/>
    </row>
    <row r="18" spans="1:12">
      <c r="A18" s="8">
        <v>6</v>
      </c>
      <c r="B18" s="16" t="s">
        <v>120</v>
      </c>
      <c r="C18" s="27" t="s">
        <v>23</v>
      </c>
      <c r="D18" s="35"/>
      <c r="E18" s="42"/>
      <c r="F18" s="50">
        <v>10</v>
      </c>
      <c r="G18" s="56">
        <v>558</v>
      </c>
      <c r="H18" s="63"/>
      <c r="I18" s="70"/>
      <c r="J18" s="75"/>
      <c r="K18" s="35"/>
      <c r="L18" s="87"/>
    </row>
    <row r="19" spans="1:12">
      <c r="A19" s="8">
        <v>7</v>
      </c>
      <c r="B19" s="16" t="s">
        <v>120</v>
      </c>
      <c r="C19" s="27" t="s">
        <v>25</v>
      </c>
      <c r="D19" s="35"/>
      <c r="E19" s="42"/>
      <c r="F19" s="50">
        <v>12</v>
      </c>
      <c r="G19" s="56">
        <v>694</v>
      </c>
      <c r="H19" s="63"/>
      <c r="I19" s="70"/>
      <c r="J19" s="75"/>
      <c r="K19" s="35"/>
      <c r="L19" s="87"/>
    </row>
    <row r="20" spans="1:12">
      <c r="A20" s="8">
        <v>8</v>
      </c>
      <c r="B20" s="16" t="s">
        <v>120</v>
      </c>
      <c r="C20" s="27" t="s">
        <v>27</v>
      </c>
      <c r="D20" s="35"/>
      <c r="E20" s="42"/>
      <c r="F20" s="50">
        <v>12</v>
      </c>
      <c r="G20" s="56">
        <v>499</v>
      </c>
      <c r="H20" s="63"/>
      <c r="I20" s="70"/>
      <c r="J20" s="75"/>
      <c r="K20" s="35"/>
      <c r="L20" s="87"/>
    </row>
    <row r="21" spans="1:12">
      <c r="A21" s="8">
        <v>9</v>
      </c>
      <c r="B21" s="16" t="s">
        <v>120</v>
      </c>
      <c r="C21" s="27" t="s">
        <v>28</v>
      </c>
      <c r="D21" s="35"/>
      <c r="E21" s="42"/>
      <c r="F21" s="50">
        <v>27</v>
      </c>
      <c r="G21" s="56">
        <v>1856</v>
      </c>
      <c r="H21" s="63"/>
      <c r="I21" s="70"/>
      <c r="J21" s="75"/>
      <c r="K21" s="35"/>
      <c r="L21" s="87"/>
    </row>
    <row r="22" spans="1:12">
      <c r="A22" s="8">
        <v>10</v>
      </c>
      <c r="B22" s="16" t="s">
        <v>120</v>
      </c>
      <c r="C22" s="27" t="s">
        <v>31</v>
      </c>
      <c r="D22" s="35"/>
      <c r="E22" s="42"/>
      <c r="F22" s="50">
        <v>11</v>
      </c>
      <c r="G22" s="56">
        <v>737</v>
      </c>
      <c r="H22" s="63"/>
      <c r="I22" s="70"/>
      <c r="J22" s="75"/>
      <c r="K22" s="35"/>
      <c r="L22" s="87"/>
    </row>
    <row r="23" spans="1:12">
      <c r="A23" s="8">
        <v>11</v>
      </c>
      <c r="B23" s="16" t="s">
        <v>120</v>
      </c>
      <c r="C23" s="27" t="s">
        <v>32</v>
      </c>
      <c r="D23" s="35"/>
      <c r="E23" s="42"/>
      <c r="F23" s="50">
        <v>40</v>
      </c>
      <c r="G23" s="56">
        <v>2581</v>
      </c>
      <c r="H23" s="63"/>
      <c r="I23" s="70"/>
      <c r="J23" s="75"/>
      <c r="K23" s="35"/>
      <c r="L23" s="87"/>
    </row>
    <row r="24" spans="1:12">
      <c r="A24" s="8">
        <v>12</v>
      </c>
      <c r="B24" s="16" t="s">
        <v>120</v>
      </c>
      <c r="C24" s="27" t="s">
        <v>16</v>
      </c>
      <c r="D24" s="35"/>
      <c r="E24" s="42"/>
      <c r="F24" s="50">
        <v>24</v>
      </c>
      <c r="G24" s="56">
        <v>1180</v>
      </c>
      <c r="H24" s="63"/>
      <c r="I24" s="70"/>
      <c r="J24" s="75"/>
      <c r="K24" s="35"/>
      <c r="L24" s="87"/>
    </row>
    <row r="25" spans="1:12">
      <c r="A25" s="8">
        <v>13</v>
      </c>
      <c r="B25" s="16" t="s">
        <v>120</v>
      </c>
      <c r="C25" s="27" t="s">
        <v>35</v>
      </c>
      <c r="D25" s="35"/>
      <c r="E25" s="42"/>
      <c r="F25" s="50">
        <v>10</v>
      </c>
      <c r="G25" s="56">
        <v>724</v>
      </c>
      <c r="H25" s="63"/>
      <c r="I25" s="70"/>
      <c r="J25" s="75"/>
      <c r="K25" s="35"/>
      <c r="L25" s="87"/>
    </row>
    <row r="26" spans="1:12">
      <c r="A26" s="8">
        <v>14</v>
      </c>
      <c r="B26" s="16" t="s">
        <v>120</v>
      </c>
      <c r="C26" s="27" t="s">
        <v>5</v>
      </c>
      <c r="D26" s="35"/>
      <c r="E26" s="42"/>
      <c r="F26" s="50">
        <v>33</v>
      </c>
      <c r="G26" s="56">
        <v>2315</v>
      </c>
      <c r="H26" s="63"/>
      <c r="I26" s="70"/>
      <c r="J26" s="75"/>
      <c r="K26" s="35"/>
      <c r="L26" s="87"/>
    </row>
    <row r="27" spans="1:12">
      <c r="A27" s="8">
        <v>15</v>
      </c>
      <c r="B27" s="16" t="s">
        <v>120</v>
      </c>
      <c r="C27" s="27" t="s">
        <v>38</v>
      </c>
      <c r="D27" s="35"/>
      <c r="E27" s="42"/>
      <c r="F27" s="50">
        <v>104</v>
      </c>
      <c r="G27" s="56">
        <v>3138</v>
      </c>
      <c r="H27" s="63"/>
      <c r="I27" s="70"/>
      <c r="J27" s="75"/>
      <c r="K27" s="35"/>
      <c r="L27" s="87"/>
    </row>
    <row r="28" spans="1:12">
      <c r="A28" s="8">
        <v>16</v>
      </c>
      <c r="B28" s="16" t="s">
        <v>120</v>
      </c>
      <c r="C28" s="27" t="s">
        <v>41</v>
      </c>
      <c r="D28" s="35"/>
      <c r="E28" s="42"/>
      <c r="F28" s="50">
        <v>12</v>
      </c>
      <c r="G28" s="56">
        <v>590</v>
      </c>
      <c r="H28" s="63"/>
      <c r="I28" s="70"/>
      <c r="J28" s="75"/>
      <c r="K28" s="35"/>
      <c r="L28" s="87"/>
    </row>
    <row r="29" spans="1:12">
      <c r="A29" s="8">
        <v>17</v>
      </c>
      <c r="B29" s="16" t="s">
        <v>120</v>
      </c>
      <c r="C29" s="27" t="s">
        <v>26</v>
      </c>
      <c r="D29" s="35"/>
      <c r="E29" s="42"/>
      <c r="F29" s="50">
        <v>9</v>
      </c>
      <c r="G29" s="56">
        <v>537</v>
      </c>
      <c r="H29" s="63"/>
      <c r="I29" s="70"/>
      <c r="J29" s="75"/>
      <c r="K29" s="35"/>
      <c r="L29" s="87"/>
    </row>
    <row r="30" spans="1:12">
      <c r="A30" s="8">
        <v>18</v>
      </c>
      <c r="B30" s="16" t="s">
        <v>120</v>
      </c>
      <c r="C30" s="27" t="s">
        <v>15</v>
      </c>
      <c r="D30" s="35"/>
      <c r="E30" s="42"/>
      <c r="F30" s="50">
        <v>22</v>
      </c>
      <c r="G30" s="56">
        <v>1001</v>
      </c>
      <c r="H30" s="63"/>
      <c r="I30" s="70"/>
      <c r="J30" s="75"/>
      <c r="K30" s="35"/>
      <c r="L30" s="87"/>
    </row>
    <row r="31" spans="1:12">
      <c r="A31" s="8">
        <v>19</v>
      </c>
      <c r="B31" s="16" t="s">
        <v>120</v>
      </c>
      <c r="C31" s="27" t="s">
        <v>44</v>
      </c>
      <c r="D31" s="35"/>
      <c r="E31" s="42"/>
      <c r="F31" s="50">
        <v>10</v>
      </c>
      <c r="G31" s="56">
        <v>625</v>
      </c>
      <c r="H31" s="63"/>
      <c r="I31" s="70"/>
      <c r="J31" s="75"/>
      <c r="K31" s="35"/>
      <c r="L31" s="87"/>
    </row>
    <row r="32" spans="1:12">
      <c r="A32" s="8">
        <v>20</v>
      </c>
      <c r="B32" s="16" t="s">
        <v>114</v>
      </c>
      <c r="C32" s="27" t="s">
        <v>45</v>
      </c>
      <c r="D32" s="35"/>
      <c r="E32" s="42"/>
      <c r="F32" s="50">
        <v>365</v>
      </c>
      <c r="G32" s="56">
        <v>52272</v>
      </c>
      <c r="H32" s="63"/>
      <c r="I32" s="70"/>
      <c r="J32" s="75"/>
      <c r="K32" s="35"/>
      <c r="L32" s="87"/>
    </row>
    <row r="33" spans="1:12">
      <c r="A33" s="8">
        <v>21</v>
      </c>
      <c r="B33" s="16" t="s">
        <v>114</v>
      </c>
      <c r="C33" s="27" t="s">
        <v>47</v>
      </c>
      <c r="D33" s="35"/>
      <c r="E33" s="42"/>
      <c r="F33" s="50">
        <v>43</v>
      </c>
      <c r="G33" s="56">
        <v>8199</v>
      </c>
      <c r="H33" s="63"/>
      <c r="I33" s="70"/>
      <c r="J33" s="75"/>
      <c r="K33" s="35"/>
      <c r="L33" s="87"/>
    </row>
    <row r="34" spans="1:12">
      <c r="A34" s="8">
        <v>22</v>
      </c>
      <c r="B34" s="16" t="s">
        <v>114</v>
      </c>
      <c r="C34" s="27" t="s">
        <v>43</v>
      </c>
      <c r="D34" s="35"/>
      <c r="E34" s="42"/>
      <c r="F34" s="50">
        <v>98</v>
      </c>
      <c r="G34" s="56">
        <v>10468</v>
      </c>
      <c r="H34" s="63"/>
      <c r="I34" s="70"/>
      <c r="J34" s="75"/>
      <c r="K34" s="35"/>
      <c r="L34" s="87"/>
    </row>
    <row r="35" spans="1:12">
      <c r="A35" s="8">
        <v>23</v>
      </c>
      <c r="B35" s="16" t="s">
        <v>120</v>
      </c>
      <c r="C35" s="27" t="s">
        <v>34</v>
      </c>
      <c r="D35" s="35"/>
      <c r="E35" s="42"/>
      <c r="F35" s="50">
        <v>8</v>
      </c>
      <c r="G35" s="56">
        <v>582</v>
      </c>
      <c r="H35" s="63"/>
      <c r="I35" s="70"/>
      <c r="J35" s="75"/>
      <c r="K35" s="35"/>
      <c r="L35" s="87"/>
    </row>
    <row r="36" spans="1:12">
      <c r="A36" s="8">
        <v>24</v>
      </c>
      <c r="B36" s="16" t="s">
        <v>120</v>
      </c>
      <c r="C36" s="27" t="s">
        <v>24</v>
      </c>
      <c r="D36" s="35"/>
      <c r="E36" s="42"/>
      <c r="F36" s="50">
        <v>84</v>
      </c>
      <c r="G36" s="56">
        <v>4222</v>
      </c>
      <c r="H36" s="63"/>
      <c r="I36" s="70"/>
      <c r="J36" s="75"/>
      <c r="K36" s="35"/>
      <c r="L36" s="87"/>
    </row>
    <row r="37" spans="1:12">
      <c r="A37" s="8">
        <v>25</v>
      </c>
      <c r="B37" s="16" t="s">
        <v>114</v>
      </c>
      <c r="C37" s="27" t="s">
        <v>48</v>
      </c>
      <c r="D37" s="35"/>
      <c r="E37" s="42"/>
      <c r="F37" s="50">
        <v>624</v>
      </c>
      <c r="G37" s="56">
        <v>66587</v>
      </c>
      <c r="H37" s="63"/>
      <c r="I37" s="70"/>
      <c r="J37" s="75"/>
      <c r="K37" s="35"/>
      <c r="L37" s="87"/>
    </row>
    <row r="38" spans="1:12">
      <c r="A38" s="8">
        <v>26</v>
      </c>
      <c r="B38" s="16" t="s">
        <v>114</v>
      </c>
      <c r="C38" s="27" t="s">
        <v>33</v>
      </c>
      <c r="D38" s="35"/>
      <c r="E38" s="42"/>
      <c r="F38" s="50">
        <v>3</v>
      </c>
      <c r="G38" s="56">
        <v>256</v>
      </c>
      <c r="H38" s="63"/>
      <c r="I38" s="70"/>
      <c r="J38" s="75"/>
      <c r="K38" s="35"/>
      <c r="L38" s="87"/>
    </row>
    <row r="39" spans="1:12">
      <c r="A39" s="8">
        <v>27</v>
      </c>
      <c r="B39" s="16" t="s">
        <v>119</v>
      </c>
      <c r="C39" s="27" t="s">
        <v>36</v>
      </c>
      <c r="D39" s="35"/>
      <c r="E39" s="42"/>
      <c r="F39" s="50">
        <v>143</v>
      </c>
      <c r="G39" s="56">
        <v>13917.8</v>
      </c>
      <c r="H39" s="63"/>
      <c r="I39" s="70"/>
      <c r="J39" s="75"/>
      <c r="K39" s="35"/>
      <c r="L39" s="87"/>
    </row>
    <row r="40" spans="1:12">
      <c r="A40" s="8">
        <v>28</v>
      </c>
      <c r="B40" s="16" t="s">
        <v>115</v>
      </c>
      <c r="C40" s="27" t="s">
        <v>51</v>
      </c>
      <c r="D40" s="35"/>
      <c r="E40" s="42"/>
      <c r="F40" s="50">
        <v>154</v>
      </c>
      <c r="G40" s="56">
        <v>16939</v>
      </c>
      <c r="H40" s="63"/>
      <c r="I40" s="70"/>
      <c r="J40" s="75"/>
      <c r="K40" s="35"/>
      <c r="L40" s="87"/>
    </row>
    <row r="41" spans="1:12">
      <c r="A41" s="8">
        <v>29</v>
      </c>
      <c r="B41" s="16" t="s">
        <v>119</v>
      </c>
      <c r="C41" s="27" t="s">
        <v>52</v>
      </c>
      <c r="D41" s="35"/>
      <c r="E41" s="42"/>
      <c r="F41" s="50">
        <v>117</v>
      </c>
      <c r="G41" s="56">
        <v>10171.199999999999</v>
      </c>
      <c r="H41" s="63"/>
      <c r="I41" s="70"/>
      <c r="J41" s="75"/>
      <c r="K41" s="35"/>
      <c r="L41" s="87"/>
    </row>
    <row r="42" spans="1:12">
      <c r="A42" s="8">
        <v>30</v>
      </c>
      <c r="B42" s="16" t="s">
        <v>118</v>
      </c>
      <c r="C42" s="27" t="s">
        <v>56</v>
      </c>
      <c r="D42" s="35"/>
      <c r="E42" s="42"/>
      <c r="F42" s="50">
        <v>16</v>
      </c>
      <c r="G42" s="56">
        <v>2163.7199999999998</v>
      </c>
      <c r="H42" s="63"/>
      <c r="I42" s="70"/>
      <c r="J42" s="75"/>
      <c r="K42" s="35"/>
      <c r="L42" s="87"/>
    </row>
    <row r="43" spans="1:12">
      <c r="A43" s="8">
        <v>31</v>
      </c>
      <c r="B43" s="16" t="s">
        <v>119</v>
      </c>
      <c r="C43" s="27" t="s">
        <v>42</v>
      </c>
      <c r="D43" s="35"/>
      <c r="E43" s="42"/>
      <c r="F43" s="50">
        <v>111</v>
      </c>
      <c r="G43" s="56">
        <v>9815</v>
      </c>
      <c r="H43" s="63"/>
      <c r="I43" s="70"/>
      <c r="J43" s="75"/>
      <c r="K43" s="35"/>
      <c r="L43" s="87"/>
    </row>
    <row r="44" spans="1:12">
      <c r="A44" s="8">
        <v>32</v>
      </c>
      <c r="B44" s="16" t="s">
        <v>119</v>
      </c>
      <c r="C44" s="27" t="s">
        <v>58</v>
      </c>
      <c r="D44" s="35"/>
      <c r="E44" s="42"/>
      <c r="F44" s="50">
        <v>159</v>
      </c>
      <c r="G44" s="56">
        <v>17137</v>
      </c>
      <c r="H44" s="63"/>
      <c r="I44" s="70"/>
      <c r="J44" s="75"/>
      <c r="K44" s="35"/>
      <c r="L44" s="87"/>
    </row>
    <row r="45" spans="1:12">
      <c r="A45" s="8">
        <v>33</v>
      </c>
      <c r="B45" s="16" t="s">
        <v>119</v>
      </c>
      <c r="C45" s="27" t="s">
        <v>61</v>
      </c>
      <c r="D45" s="35"/>
      <c r="E45" s="42"/>
      <c r="F45" s="50">
        <v>118</v>
      </c>
      <c r="G45" s="56">
        <v>9389</v>
      </c>
      <c r="H45" s="63"/>
      <c r="I45" s="70"/>
      <c r="J45" s="75"/>
      <c r="K45" s="35"/>
      <c r="L45" s="87"/>
    </row>
    <row r="46" spans="1:12">
      <c r="A46" s="8">
        <v>34</v>
      </c>
      <c r="B46" s="16" t="s">
        <v>119</v>
      </c>
      <c r="C46" s="27" t="s">
        <v>39</v>
      </c>
      <c r="D46" s="35"/>
      <c r="E46" s="42"/>
      <c r="F46" s="50">
        <v>149</v>
      </c>
      <c r="G46" s="56">
        <v>11944.399999999998</v>
      </c>
      <c r="H46" s="63"/>
      <c r="I46" s="70"/>
      <c r="J46" s="75"/>
      <c r="K46" s="35"/>
      <c r="L46" s="87"/>
    </row>
    <row r="47" spans="1:12">
      <c r="A47" s="8">
        <v>35</v>
      </c>
      <c r="B47" s="16" t="s">
        <v>118</v>
      </c>
      <c r="C47" s="27" t="s">
        <v>18</v>
      </c>
      <c r="D47" s="35"/>
      <c r="E47" s="42"/>
      <c r="F47" s="50">
        <v>133</v>
      </c>
      <c r="G47" s="56">
        <v>14486</v>
      </c>
      <c r="H47" s="63"/>
      <c r="I47" s="70"/>
      <c r="J47" s="75"/>
      <c r="K47" s="35"/>
      <c r="L47" s="87"/>
    </row>
    <row r="48" spans="1:12">
      <c r="A48" s="8">
        <v>36</v>
      </c>
      <c r="B48" s="16" t="s">
        <v>117</v>
      </c>
      <c r="C48" s="27" t="s">
        <v>3</v>
      </c>
      <c r="D48" s="35"/>
      <c r="E48" s="42"/>
      <c r="F48" s="50">
        <v>625</v>
      </c>
      <c r="G48" s="56">
        <v>54456</v>
      </c>
      <c r="H48" s="63"/>
      <c r="I48" s="70"/>
      <c r="J48" s="75"/>
      <c r="K48" s="35"/>
      <c r="L48" s="87"/>
    </row>
    <row r="49" spans="1:12">
      <c r="A49" s="8">
        <v>37</v>
      </c>
      <c r="B49" s="16" t="s">
        <v>117</v>
      </c>
      <c r="C49" s="27" t="s">
        <v>50</v>
      </c>
      <c r="D49" s="35"/>
      <c r="E49" s="42"/>
      <c r="F49" s="50">
        <v>155</v>
      </c>
      <c r="G49" s="56">
        <v>15278.400000000001</v>
      </c>
      <c r="H49" s="63"/>
      <c r="I49" s="70"/>
      <c r="J49" s="75"/>
      <c r="K49" s="35"/>
      <c r="L49" s="87"/>
    </row>
    <row r="50" spans="1:12">
      <c r="A50" s="8">
        <v>38</v>
      </c>
      <c r="B50" s="16" t="s">
        <v>119</v>
      </c>
      <c r="C50" s="27" t="s">
        <v>46</v>
      </c>
      <c r="D50" s="35"/>
      <c r="E50" s="42"/>
      <c r="F50" s="50">
        <v>56</v>
      </c>
      <c r="G50" s="56">
        <v>4545</v>
      </c>
      <c r="H50" s="63"/>
      <c r="I50" s="70"/>
      <c r="J50" s="75"/>
      <c r="K50" s="35"/>
      <c r="L50" s="87"/>
    </row>
    <row r="51" spans="1:12">
      <c r="A51" s="8">
        <v>39</v>
      </c>
      <c r="B51" s="16" t="s">
        <v>118</v>
      </c>
      <c r="C51" s="27" t="s">
        <v>64</v>
      </c>
      <c r="D51" s="35"/>
      <c r="E51" s="42"/>
      <c r="F51" s="50">
        <v>143</v>
      </c>
      <c r="G51" s="56">
        <v>23735</v>
      </c>
      <c r="H51" s="63"/>
      <c r="I51" s="70"/>
      <c r="J51" s="75"/>
      <c r="K51" s="35"/>
      <c r="L51" s="87"/>
    </row>
    <row r="52" spans="1:12">
      <c r="A52" s="8">
        <v>40</v>
      </c>
      <c r="B52" s="16" t="s">
        <v>118</v>
      </c>
      <c r="C52" s="27" t="s">
        <v>54</v>
      </c>
      <c r="D52" s="35"/>
      <c r="E52" s="42"/>
      <c r="F52" s="50">
        <v>52</v>
      </c>
      <c r="G52" s="56">
        <v>6728</v>
      </c>
      <c r="H52" s="63"/>
      <c r="I52" s="70"/>
      <c r="J52" s="75"/>
      <c r="K52" s="35"/>
      <c r="L52" s="87"/>
    </row>
    <row r="53" spans="1:12">
      <c r="A53" s="8">
        <v>41</v>
      </c>
      <c r="B53" s="16" t="s">
        <v>118</v>
      </c>
      <c r="C53" s="27" t="s">
        <v>65</v>
      </c>
      <c r="D53" s="35"/>
      <c r="E53" s="42"/>
      <c r="F53" s="50">
        <v>79</v>
      </c>
      <c r="G53" s="56">
        <v>12606</v>
      </c>
      <c r="H53" s="63"/>
      <c r="I53" s="70"/>
      <c r="J53" s="75"/>
      <c r="K53" s="35"/>
      <c r="L53" s="87"/>
    </row>
    <row r="54" spans="1:12">
      <c r="A54" s="8">
        <v>42</v>
      </c>
      <c r="B54" s="16" t="s">
        <v>118</v>
      </c>
      <c r="C54" s="27" t="s">
        <v>30</v>
      </c>
      <c r="D54" s="35"/>
      <c r="E54" s="42"/>
      <c r="F54" s="50">
        <v>811</v>
      </c>
      <c r="G54" s="56">
        <v>147799</v>
      </c>
      <c r="H54" s="63"/>
      <c r="I54" s="70"/>
      <c r="J54" s="75"/>
      <c r="K54" s="35"/>
      <c r="L54" s="87"/>
    </row>
    <row r="55" spans="1:12">
      <c r="A55" s="8">
        <v>43</v>
      </c>
      <c r="B55" s="16" t="s">
        <v>118</v>
      </c>
      <c r="C55" s="27" t="s">
        <v>49</v>
      </c>
      <c r="D55" s="35"/>
      <c r="E55" s="42"/>
      <c r="F55" s="50">
        <v>43</v>
      </c>
      <c r="G55" s="56">
        <v>7708.8</v>
      </c>
      <c r="H55" s="63"/>
      <c r="I55" s="70"/>
      <c r="J55" s="75"/>
      <c r="K55" s="35"/>
      <c r="L55" s="87"/>
    </row>
    <row r="56" spans="1:12">
      <c r="A56" s="8">
        <v>44</v>
      </c>
      <c r="B56" s="16" t="s">
        <v>118</v>
      </c>
      <c r="C56" s="27" t="s">
        <v>53</v>
      </c>
      <c r="D56" s="35"/>
      <c r="E56" s="42"/>
      <c r="F56" s="50">
        <v>212</v>
      </c>
      <c r="G56" s="56">
        <v>36756.959999999985</v>
      </c>
      <c r="H56" s="63"/>
      <c r="I56" s="70"/>
      <c r="J56" s="75"/>
      <c r="K56" s="35"/>
      <c r="L56" s="87"/>
    </row>
    <row r="57" spans="1:12">
      <c r="A57" s="8">
        <v>45</v>
      </c>
      <c r="B57" s="16" t="s">
        <v>118</v>
      </c>
      <c r="C57" s="27" t="s">
        <v>66</v>
      </c>
      <c r="D57" s="35"/>
      <c r="E57" s="42"/>
      <c r="F57" s="50">
        <v>1115</v>
      </c>
      <c r="G57" s="56">
        <v>122943.59999999998</v>
      </c>
      <c r="H57" s="63"/>
      <c r="I57" s="70"/>
      <c r="J57" s="75"/>
      <c r="K57" s="35"/>
      <c r="L57" s="87"/>
    </row>
    <row r="58" spans="1:12">
      <c r="A58" s="8">
        <v>46</v>
      </c>
      <c r="B58" s="16" t="s">
        <v>119</v>
      </c>
      <c r="C58" s="27" t="s">
        <v>55</v>
      </c>
      <c r="D58" s="35"/>
      <c r="E58" s="42"/>
      <c r="F58" s="50">
        <v>24</v>
      </c>
      <c r="G58" s="56">
        <v>2184</v>
      </c>
      <c r="H58" s="63"/>
      <c r="I58" s="70"/>
      <c r="J58" s="75"/>
      <c r="K58" s="35"/>
      <c r="L58" s="87"/>
    </row>
    <row r="59" spans="1:12">
      <c r="A59" s="8">
        <v>47</v>
      </c>
      <c r="B59" s="16" t="s">
        <v>114</v>
      </c>
      <c r="C59" s="27" t="s">
        <v>0</v>
      </c>
      <c r="D59" s="35"/>
      <c r="E59" s="42"/>
      <c r="F59" s="50">
        <v>10</v>
      </c>
      <c r="G59" s="56">
        <v>1248</v>
      </c>
      <c r="H59" s="63"/>
      <c r="I59" s="70"/>
      <c r="J59" s="75"/>
      <c r="K59" s="35"/>
      <c r="L59" s="87"/>
    </row>
    <row r="60" spans="1:12">
      <c r="A60" s="8">
        <v>48</v>
      </c>
      <c r="B60" s="16" t="s">
        <v>119</v>
      </c>
      <c r="C60" s="27" t="s">
        <v>67</v>
      </c>
      <c r="D60" s="35"/>
      <c r="E60" s="42"/>
      <c r="F60" s="50">
        <v>58</v>
      </c>
      <c r="G60" s="56">
        <v>6416.8000000000011</v>
      </c>
      <c r="H60" s="63"/>
      <c r="I60" s="70"/>
      <c r="J60" s="75"/>
      <c r="K60" s="35"/>
      <c r="L60" s="87"/>
    </row>
    <row r="61" spans="1:12">
      <c r="A61" s="8">
        <v>49</v>
      </c>
      <c r="B61" s="16" t="s">
        <v>119</v>
      </c>
      <c r="C61" s="27" t="s">
        <v>60</v>
      </c>
      <c r="D61" s="35"/>
      <c r="E61" s="42"/>
      <c r="F61" s="50">
        <v>51</v>
      </c>
      <c r="G61" s="56">
        <v>5720</v>
      </c>
      <c r="H61" s="63"/>
      <c r="I61" s="70"/>
      <c r="J61" s="75"/>
      <c r="K61" s="35"/>
      <c r="L61" s="87"/>
    </row>
    <row r="62" spans="1:12">
      <c r="A62" s="8">
        <v>50</v>
      </c>
      <c r="B62" s="16" t="s">
        <v>118</v>
      </c>
      <c r="C62" s="27" t="s">
        <v>68</v>
      </c>
      <c r="D62" s="35"/>
      <c r="E62" s="42"/>
      <c r="F62" s="50">
        <v>422</v>
      </c>
      <c r="G62" s="56">
        <v>85154</v>
      </c>
      <c r="H62" s="63"/>
      <c r="I62" s="70"/>
      <c r="J62" s="75"/>
      <c r="K62" s="35"/>
      <c r="L62" s="87"/>
    </row>
    <row r="63" spans="1:12">
      <c r="A63" s="8">
        <v>51</v>
      </c>
      <c r="B63" s="16" t="s">
        <v>119</v>
      </c>
      <c r="C63" s="27" t="s">
        <v>12</v>
      </c>
      <c r="D63" s="35"/>
      <c r="E63" s="42"/>
      <c r="F63" s="50">
        <v>250</v>
      </c>
      <c r="G63" s="56">
        <v>39923</v>
      </c>
      <c r="H63" s="63"/>
      <c r="I63" s="70"/>
      <c r="J63" s="75"/>
      <c r="K63" s="35"/>
      <c r="L63" s="87"/>
    </row>
    <row r="64" spans="1:12">
      <c r="A64" s="8">
        <v>52</v>
      </c>
      <c r="B64" s="16" t="s">
        <v>119</v>
      </c>
      <c r="C64" s="27" t="s">
        <v>10</v>
      </c>
      <c r="D64" s="35"/>
      <c r="E64" s="42"/>
      <c r="F64" s="50">
        <v>67</v>
      </c>
      <c r="G64" s="56">
        <v>5671</v>
      </c>
      <c r="H64" s="63"/>
      <c r="I64" s="70"/>
      <c r="J64" s="75"/>
      <c r="K64" s="35"/>
      <c r="L64" s="87"/>
    </row>
    <row r="65" spans="1:12">
      <c r="A65" s="8">
        <v>53</v>
      </c>
      <c r="B65" s="16" t="s">
        <v>115</v>
      </c>
      <c r="C65" s="27" t="s">
        <v>69</v>
      </c>
      <c r="D65" s="35"/>
      <c r="E65" s="42"/>
      <c r="F65" s="50">
        <v>544</v>
      </c>
      <c r="G65" s="56">
        <v>55531</v>
      </c>
      <c r="H65" s="63"/>
      <c r="I65" s="70"/>
      <c r="J65" s="75"/>
      <c r="K65" s="35"/>
      <c r="L65" s="87"/>
    </row>
    <row r="66" spans="1:12">
      <c r="A66" s="8">
        <v>54</v>
      </c>
      <c r="B66" s="16" t="s">
        <v>115</v>
      </c>
      <c r="C66" s="27" t="s">
        <v>70</v>
      </c>
      <c r="D66" s="35"/>
      <c r="E66" s="42"/>
      <c r="F66" s="50">
        <v>1413</v>
      </c>
      <c r="G66" s="56">
        <v>177232</v>
      </c>
      <c r="H66" s="63"/>
      <c r="I66" s="70"/>
      <c r="J66" s="75"/>
      <c r="K66" s="35"/>
      <c r="L66" s="87"/>
    </row>
    <row r="67" spans="1:12">
      <c r="A67" s="8">
        <v>55</v>
      </c>
      <c r="B67" s="16" t="s">
        <v>115</v>
      </c>
      <c r="C67" s="27" t="s">
        <v>29</v>
      </c>
      <c r="D67" s="35"/>
      <c r="E67" s="42"/>
      <c r="F67" s="50">
        <v>246</v>
      </c>
      <c r="G67" s="56">
        <v>31018.000000000007</v>
      </c>
      <c r="H67" s="63"/>
      <c r="I67" s="70"/>
      <c r="J67" s="75"/>
      <c r="K67" s="35"/>
      <c r="L67" s="87"/>
    </row>
    <row r="68" spans="1:12">
      <c r="A68" s="8">
        <v>56</v>
      </c>
      <c r="B68" s="16" t="s">
        <v>115</v>
      </c>
      <c r="C68" s="27" t="s">
        <v>71</v>
      </c>
      <c r="D68" s="35"/>
      <c r="E68" s="42"/>
      <c r="F68" s="50">
        <v>661</v>
      </c>
      <c r="G68" s="56">
        <v>85389.199999999983</v>
      </c>
      <c r="H68" s="63"/>
      <c r="I68" s="70"/>
      <c r="J68" s="75"/>
      <c r="K68" s="35"/>
      <c r="L68" s="87"/>
    </row>
    <row r="69" spans="1:12">
      <c r="A69" s="8">
        <v>57</v>
      </c>
      <c r="B69" s="16" t="s">
        <v>115</v>
      </c>
      <c r="C69" s="27" t="s">
        <v>62</v>
      </c>
      <c r="D69" s="35"/>
      <c r="E69" s="42"/>
      <c r="F69" s="50">
        <v>898</v>
      </c>
      <c r="G69" s="56">
        <v>93381.6</v>
      </c>
      <c r="H69" s="63"/>
      <c r="I69" s="70"/>
      <c r="J69" s="75"/>
      <c r="K69" s="35"/>
      <c r="L69" s="87"/>
    </row>
    <row r="70" spans="1:12">
      <c r="A70" s="8">
        <v>58</v>
      </c>
      <c r="B70" s="16" t="s">
        <v>115</v>
      </c>
      <c r="C70" s="27" t="s">
        <v>57</v>
      </c>
      <c r="D70" s="35"/>
      <c r="E70" s="42"/>
      <c r="F70" s="50">
        <v>983</v>
      </c>
      <c r="G70" s="56">
        <v>149135.99999999994</v>
      </c>
      <c r="H70" s="63"/>
      <c r="I70" s="70"/>
      <c r="J70" s="75"/>
      <c r="K70" s="35"/>
      <c r="L70" s="87"/>
    </row>
    <row r="71" spans="1:12">
      <c r="A71" s="8">
        <v>59</v>
      </c>
      <c r="B71" s="16" t="s">
        <v>115</v>
      </c>
      <c r="C71" s="27" t="s">
        <v>72</v>
      </c>
      <c r="D71" s="35"/>
      <c r="E71" s="42"/>
      <c r="F71" s="50">
        <v>961</v>
      </c>
      <c r="G71" s="56">
        <v>141274</v>
      </c>
      <c r="H71" s="63"/>
      <c r="I71" s="70"/>
      <c r="J71" s="75"/>
      <c r="K71" s="35"/>
      <c r="L71" s="87"/>
    </row>
    <row r="72" spans="1:12">
      <c r="A72" s="8">
        <v>60</v>
      </c>
      <c r="B72" s="16" t="s">
        <v>115</v>
      </c>
      <c r="C72" s="27" t="s">
        <v>37</v>
      </c>
      <c r="D72" s="35"/>
      <c r="E72" s="42"/>
      <c r="F72" s="50">
        <v>230</v>
      </c>
      <c r="G72" s="56">
        <v>26093.6</v>
      </c>
      <c r="H72" s="63"/>
      <c r="I72" s="70"/>
      <c r="J72" s="75"/>
      <c r="K72" s="35"/>
      <c r="L72" s="87"/>
    </row>
    <row r="73" spans="1:12">
      <c r="A73" s="8">
        <v>61</v>
      </c>
      <c r="B73" s="16" t="s">
        <v>115</v>
      </c>
      <c r="C73" s="27" t="s">
        <v>73</v>
      </c>
      <c r="D73" s="35"/>
      <c r="E73" s="42"/>
      <c r="F73" s="50">
        <v>157</v>
      </c>
      <c r="G73" s="56">
        <v>16114.799999999997</v>
      </c>
      <c r="H73" s="63"/>
      <c r="I73" s="70"/>
      <c r="J73" s="75"/>
      <c r="K73" s="35"/>
      <c r="L73" s="87"/>
    </row>
    <row r="74" spans="1:12">
      <c r="A74" s="8">
        <v>62</v>
      </c>
      <c r="B74" s="16" t="s">
        <v>115</v>
      </c>
      <c r="C74" s="27" t="s">
        <v>74</v>
      </c>
      <c r="D74" s="35"/>
      <c r="E74" s="42"/>
      <c r="F74" s="50">
        <v>252</v>
      </c>
      <c r="G74" s="56">
        <v>25251.199999999997</v>
      </c>
      <c r="H74" s="63"/>
      <c r="I74" s="70"/>
      <c r="J74" s="75"/>
      <c r="K74" s="35"/>
      <c r="L74" s="87"/>
    </row>
    <row r="75" spans="1:12">
      <c r="A75" s="8">
        <v>63</v>
      </c>
      <c r="B75" s="16" t="s">
        <v>115</v>
      </c>
      <c r="C75" s="27" t="s">
        <v>75</v>
      </c>
      <c r="D75" s="35"/>
      <c r="E75" s="42"/>
      <c r="F75" s="50">
        <v>147</v>
      </c>
      <c r="G75" s="56">
        <v>18275.400000000005</v>
      </c>
      <c r="H75" s="63"/>
      <c r="I75" s="70"/>
      <c r="J75" s="75"/>
      <c r="K75" s="35"/>
      <c r="L75" s="87"/>
    </row>
    <row r="76" spans="1:12">
      <c r="A76" s="8">
        <v>64</v>
      </c>
      <c r="B76" s="16" t="s">
        <v>118</v>
      </c>
      <c r="C76" s="27" t="s">
        <v>76</v>
      </c>
      <c r="D76" s="35"/>
      <c r="E76" s="42"/>
      <c r="F76" s="50">
        <v>512</v>
      </c>
      <c r="G76" s="56">
        <v>82663.739999999991</v>
      </c>
      <c r="H76" s="63"/>
      <c r="I76" s="70"/>
      <c r="J76" s="75"/>
      <c r="K76" s="35"/>
      <c r="L76" s="87"/>
    </row>
    <row r="77" spans="1:12">
      <c r="A77" s="8">
        <v>65</v>
      </c>
      <c r="B77" s="16" t="s">
        <v>118</v>
      </c>
      <c r="C77" s="27" t="s">
        <v>77</v>
      </c>
      <c r="D77" s="35"/>
      <c r="E77" s="42"/>
      <c r="F77" s="50">
        <v>335</v>
      </c>
      <c r="G77" s="56">
        <v>63877.919999999991</v>
      </c>
      <c r="H77" s="63"/>
      <c r="I77" s="70"/>
      <c r="J77" s="75"/>
      <c r="K77" s="35"/>
      <c r="L77" s="87"/>
    </row>
    <row r="78" spans="1:12">
      <c r="A78" s="8">
        <v>66</v>
      </c>
      <c r="B78" s="16" t="s">
        <v>117</v>
      </c>
      <c r="C78" s="27" t="s">
        <v>78</v>
      </c>
      <c r="D78" s="35"/>
      <c r="E78" s="42"/>
      <c r="F78" s="50">
        <v>208</v>
      </c>
      <c r="G78" s="56">
        <v>28238.4</v>
      </c>
      <c r="H78" s="63"/>
      <c r="I78" s="70"/>
      <c r="J78" s="75"/>
      <c r="K78" s="35"/>
      <c r="L78" s="87"/>
    </row>
    <row r="79" spans="1:12">
      <c r="A79" s="8">
        <v>67</v>
      </c>
      <c r="B79" s="16" t="s">
        <v>118</v>
      </c>
      <c r="C79" s="27" t="s">
        <v>79</v>
      </c>
      <c r="D79" s="35"/>
      <c r="E79" s="42"/>
      <c r="F79" s="50">
        <v>72</v>
      </c>
      <c r="G79" s="56">
        <v>10608.359999999999</v>
      </c>
      <c r="H79" s="63"/>
      <c r="I79" s="70"/>
      <c r="J79" s="75"/>
      <c r="K79" s="35"/>
      <c r="L79" s="87"/>
    </row>
    <row r="80" spans="1:12">
      <c r="A80" s="8">
        <v>68</v>
      </c>
      <c r="B80" s="16" t="s">
        <v>118</v>
      </c>
      <c r="C80" s="27" t="s">
        <v>81</v>
      </c>
      <c r="D80" s="35"/>
      <c r="E80" s="42"/>
      <c r="F80" s="50">
        <v>27</v>
      </c>
      <c r="G80" s="56">
        <v>4125.96</v>
      </c>
      <c r="H80" s="63"/>
      <c r="I80" s="70"/>
      <c r="J80" s="75"/>
      <c r="K80" s="35"/>
      <c r="L80" s="87"/>
    </row>
    <row r="81" spans="1:12">
      <c r="A81" s="8">
        <v>69</v>
      </c>
      <c r="B81" s="16" t="s">
        <v>119</v>
      </c>
      <c r="C81" s="27" t="s">
        <v>82</v>
      </c>
      <c r="D81" s="35"/>
      <c r="E81" s="42"/>
      <c r="F81" s="50">
        <v>138</v>
      </c>
      <c r="G81" s="56">
        <v>12615.2</v>
      </c>
      <c r="H81" s="63"/>
      <c r="I81" s="70"/>
      <c r="J81" s="75"/>
      <c r="K81" s="35"/>
      <c r="L81" s="87"/>
    </row>
    <row r="82" spans="1:12">
      <c r="A82" s="8">
        <v>70</v>
      </c>
      <c r="B82" s="16" t="s">
        <v>116</v>
      </c>
      <c r="C82" s="27" t="s">
        <v>83</v>
      </c>
      <c r="D82" s="35"/>
      <c r="E82" s="42"/>
      <c r="F82" s="50">
        <v>560</v>
      </c>
      <c r="G82" s="56">
        <v>65112</v>
      </c>
      <c r="H82" s="63"/>
      <c r="I82" s="70"/>
      <c r="J82" s="75"/>
      <c r="K82" s="35"/>
      <c r="L82" s="87"/>
    </row>
    <row r="83" spans="1:12">
      <c r="A83" s="8">
        <v>71</v>
      </c>
      <c r="B83" s="16" t="s">
        <v>117</v>
      </c>
      <c r="C83" s="27" t="s">
        <v>6</v>
      </c>
      <c r="D83" s="35"/>
      <c r="E83" s="42"/>
      <c r="F83" s="50">
        <v>352</v>
      </c>
      <c r="G83" s="56">
        <v>74988.000000000015</v>
      </c>
      <c r="H83" s="63"/>
      <c r="I83" s="70"/>
      <c r="J83" s="75"/>
      <c r="K83" s="35"/>
      <c r="L83" s="87"/>
    </row>
    <row r="84" spans="1:12">
      <c r="A84" s="8">
        <v>72</v>
      </c>
      <c r="B84" s="16" t="s">
        <v>117</v>
      </c>
      <c r="C84" s="27" t="s">
        <v>84</v>
      </c>
      <c r="D84" s="35"/>
      <c r="E84" s="42"/>
      <c r="F84" s="50">
        <v>34</v>
      </c>
      <c r="G84" s="56">
        <v>2524.8000000000002</v>
      </c>
      <c r="H84" s="63"/>
      <c r="I84" s="70"/>
      <c r="J84" s="75"/>
      <c r="K84" s="35"/>
      <c r="L84" s="87"/>
    </row>
    <row r="85" spans="1:12">
      <c r="A85" s="8">
        <v>73</v>
      </c>
      <c r="B85" s="16" t="s">
        <v>117</v>
      </c>
      <c r="C85" s="27" t="s">
        <v>85</v>
      </c>
      <c r="D85" s="35"/>
      <c r="E85" s="42"/>
      <c r="F85" s="50">
        <v>29</v>
      </c>
      <c r="G85" s="56">
        <v>2596.7999999999997</v>
      </c>
      <c r="H85" s="63"/>
      <c r="I85" s="70"/>
      <c r="J85" s="75"/>
      <c r="K85" s="35"/>
      <c r="L85" s="87"/>
    </row>
    <row r="86" spans="1:12">
      <c r="A86" s="8">
        <v>74</v>
      </c>
      <c r="B86" s="16" t="s">
        <v>114</v>
      </c>
      <c r="C86" s="27" t="s">
        <v>86</v>
      </c>
      <c r="D86" s="35"/>
      <c r="E86" s="42"/>
      <c r="F86" s="50">
        <v>1964</v>
      </c>
      <c r="G86" s="56">
        <v>465383.75999999972</v>
      </c>
      <c r="H86" s="63"/>
      <c r="I86" s="70"/>
      <c r="J86" s="75"/>
      <c r="K86" s="35"/>
      <c r="L86" s="87"/>
    </row>
    <row r="87" spans="1:12">
      <c r="A87" s="9" t="s">
        <v>11</v>
      </c>
      <c r="B87" s="17"/>
      <c r="C87" s="28" t="s">
        <v>8</v>
      </c>
      <c r="D87" s="36"/>
      <c r="E87" s="43"/>
      <c r="F87" s="51"/>
      <c r="G87" s="57"/>
      <c r="H87" s="63"/>
      <c r="I87" s="70"/>
      <c r="J87" s="75"/>
      <c r="K87" s="83"/>
      <c r="L87" s="87"/>
    </row>
    <row r="88" spans="1:12">
      <c r="A88" s="9" t="s">
        <v>11</v>
      </c>
      <c r="B88" s="17"/>
      <c r="C88" s="28" t="s">
        <v>40</v>
      </c>
      <c r="D88" s="36"/>
      <c r="E88" s="43"/>
      <c r="F88" s="51"/>
      <c r="G88" s="57"/>
      <c r="H88" s="63"/>
      <c r="I88" s="70"/>
      <c r="J88" s="75"/>
      <c r="K88" s="83"/>
      <c r="L88" s="87"/>
    </row>
    <row r="89" spans="1:12">
      <c r="A89" s="9" t="s">
        <v>11</v>
      </c>
      <c r="B89" s="17"/>
      <c r="C89" s="28" t="s">
        <v>87</v>
      </c>
      <c r="D89" s="36"/>
      <c r="E89" s="43"/>
      <c r="F89" s="51"/>
      <c r="G89" s="57"/>
      <c r="H89" s="63"/>
      <c r="I89" s="70"/>
      <c r="J89" s="75"/>
      <c r="K89" s="83"/>
      <c r="L89" s="87"/>
    </row>
    <row r="90" spans="1:12" ht="19.5">
      <c r="A90" s="10" t="s">
        <v>11</v>
      </c>
      <c r="B90" s="18"/>
      <c r="C90" s="29" t="s">
        <v>88</v>
      </c>
      <c r="D90" s="37"/>
      <c r="E90" s="44"/>
      <c r="F90" s="52"/>
      <c r="G90" s="58"/>
      <c r="H90" s="64"/>
      <c r="I90" s="71"/>
      <c r="J90" s="76"/>
      <c r="K90" s="84"/>
      <c r="L90" s="88"/>
    </row>
    <row r="91" spans="1:12" ht="20.25">
      <c r="A91" s="11"/>
      <c r="B91" s="19"/>
      <c r="C91" s="19" t="s">
        <v>89</v>
      </c>
      <c r="D91" s="38">
        <f>SUM(D13:D90)</f>
        <v>0</v>
      </c>
      <c r="E91" s="45">
        <f>SUM(E13:E90)</f>
        <v>0</v>
      </c>
      <c r="F91" s="53">
        <f>SUM(F13:F90)</f>
        <v>18639</v>
      </c>
      <c r="G91" s="59">
        <f>SUM(G13:G90)</f>
        <v>2712396.2999999993</v>
      </c>
      <c r="H91" s="65">
        <f>SUM(H13:H90)</f>
        <v>0</v>
      </c>
      <c r="I91" s="72">
        <f>J91/G91</f>
        <v>0</v>
      </c>
      <c r="J91" s="77">
        <f>SUM(J13:J90)</f>
        <v>0</v>
      </c>
      <c r="K91" s="38">
        <f>SUM(K13:K90)</f>
        <v>0</v>
      </c>
      <c r="L91" s="89">
        <f>SUM(L13:L90)</f>
        <v>0</v>
      </c>
    </row>
    <row r="92" spans="1:12" ht="19.5">
      <c r="B92" s="20"/>
      <c r="C92" s="30"/>
    </row>
    <row r="93" spans="1:12" ht="19.5">
      <c r="B93" s="20"/>
    </row>
    <row r="94" spans="1:12" ht="19.5">
      <c r="B94" s="21" t="s">
        <v>90</v>
      </c>
    </row>
    <row r="95" spans="1:12" s="3" customFormat="1" ht="19.5">
      <c r="A95" s="12" t="s">
        <v>80</v>
      </c>
      <c r="B95" s="22" t="s">
        <v>91</v>
      </c>
      <c r="C95" s="31"/>
      <c r="D95" s="39" t="s">
        <v>99</v>
      </c>
      <c r="E95" s="46" t="s">
        <v>101</v>
      </c>
      <c r="F95" s="2"/>
      <c r="G95" s="2"/>
    </row>
    <row r="96" spans="1:12" s="3" customFormat="1" ht="15.75">
      <c r="A96" s="13" t="s">
        <v>114</v>
      </c>
      <c r="B96" s="23" t="s">
        <v>92</v>
      </c>
      <c r="C96" s="32"/>
      <c r="D96" s="13">
        <v>260</v>
      </c>
      <c r="E96" s="47">
        <v>12</v>
      </c>
      <c r="F96" s="2"/>
      <c r="G96" s="2"/>
    </row>
    <row r="97" spans="1:7" s="3" customFormat="1" ht="15.75">
      <c r="A97" s="13" t="s">
        <v>115</v>
      </c>
      <c r="B97" s="23" t="s">
        <v>63</v>
      </c>
      <c r="C97" s="32"/>
      <c r="D97" s="13">
        <v>260</v>
      </c>
      <c r="E97" s="47">
        <v>10</v>
      </c>
      <c r="F97" s="2"/>
      <c r="G97" s="2"/>
    </row>
    <row r="98" spans="1:7" s="3" customFormat="1" ht="15.75">
      <c r="A98" s="13" t="s">
        <v>116</v>
      </c>
      <c r="B98" s="23" t="s">
        <v>2</v>
      </c>
      <c r="C98" s="32"/>
      <c r="D98" s="13">
        <v>360</v>
      </c>
      <c r="E98" s="47">
        <v>5</v>
      </c>
      <c r="F98" s="2"/>
      <c r="G98" s="2"/>
    </row>
    <row r="99" spans="1:7" s="3" customFormat="1" ht="15.75">
      <c r="A99" s="13" t="s">
        <v>117</v>
      </c>
      <c r="B99" s="23" t="s">
        <v>93</v>
      </c>
      <c r="C99" s="32"/>
      <c r="D99" s="13">
        <v>300</v>
      </c>
      <c r="E99" s="47">
        <v>8</v>
      </c>
      <c r="F99" s="2"/>
      <c r="G99" s="2"/>
    </row>
    <row r="100" spans="1:7" s="3" customFormat="1" ht="15.75">
      <c r="A100" s="13" t="s">
        <v>118</v>
      </c>
      <c r="B100" s="23" t="s">
        <v>59</v>
      </c>
      <c r="C100" s="32"/>
      <c r="D100" s="13">
        <v>365</v>
      </c>
      <c r="E100" s="47">
        <v>12</v>
      </c>
      <c r="F100" s="2"/>
      <c r="G100" s="2"/>
    </row>
    <row r="101" spans="1:7" s="3" customFormat="1" ht="15.75">
      <c r="A101" s="13" t="s">
        <v>119</v>
      </c>
      <c r="B101" s="23" t="s">
        <v>95</v>
      </c>
      <c r="C101" s="32"/>
      <c r="D101" s="13">
        <v>260</v>
      </c>
      <c r="E101" s="47">
        <v>10</v>
      </c>
      <c r="F101" s="2"/>
      <c r="G101" s="2"/>
    </row>
    <row r="102" spans="1:7" s="3" customFormat="1" ht="15.75">
      <c r="A102" s="13" t="s">
        <v>120</v>
      </c>
      <c r="B102" s="23" t="s">
        <v>96</v>
      </c>
      <c r="C102" s="32"/>
      <c r="D102" s="13">
        <v>260</v>
      </c>
      <c r="E102" s="47">
        <v>5</v>
      </c>
      <c r="F102" s="2"/>
      <c r="G102" s="2"/>
    </row>
  </sheetData>
  <mergeCells count="15">
    <mergeCell ref="A5:K5"/>
    <mergeCell ref="D11:E11"/>
    <mergeCell ref="I11:L11"/>
    <mergeCell ref="B95:C95"/>
    <mergeCell ref="B96:C96"/>
    <mergeCell ref="B97:C97"/>
    <mergeCell ref="B98:C98"/>
    <mergeCell ref="B99:C99"/>
    <mergeCell ref="B100:C100"/>
    <mergeCell ref="B101:C101"/>
    <mergeCell ref="B102:C102"/>
    <mergeCell ref="A11:A12"/>
    <mergeCell ref="B11:B12"/>
    <mergeCell ref="C11:C12"/>
    <mergeCell ref="F11:F12"/>
  </mergeCells>
  <phoneticPr fontId="4" type="Hiragana"/>
  <printOptions horizontalCentered="1" verticalCentered="1"/>
  <pageMargins left="0.7" right="0.7" top="0.75" bottom="0.75" header="0.3" footer="0.3"/>
  <pageSetup paperSize="9" scale="3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L102"/>
  <sheetViews>
    <sheetView showGridLines="0" view="pageBreakPreview" zoomScale="65" zoomScaleNormal="65" zoomScaleSheetLayoutView="65" workbookViewId="0">
      <selection activeCell="H32" sqref="H32"/>
    </sheetView>
  </sheetViews>
  <sheetFormatPr defaultRowHeight="18.75"/>
  <cols>
    <col min="1" max="1" width="6.6640625" style="1" customWidth="1"/>
    <col min="2" max="2" width="8.75" style="1" customWidth="1"/>
    <col min="3" max="3" width="22.58203125" style="1" bestFit="1" customWidth="1"/>
    <col min="4" max="4" width="17.25" style="2" customWidth="1"/>
    <col min="5" max="5" width="15" style="2" customWidth="1"/>
    <col min="6" max="7" width="14" style="1" customWidth="1"/>
    <col min="8" max="8" width="13.08203125" style="1" customWidth="1"/>
    <col min="9" max="11" width="16.25" style="1" customWidth="1"/>
    <col min="12" max="12" width="15.25" customWidth="1"/>
  </cols>
  <sheetData>
    <row r="2" spans="1:12" ht="24">
      <c r="B2" s="5" t="s">
        <v>13</v>
      </c>
      <c r="I2" s="66"/>
      <c r="J2" s="66"/>
      <c r="K2" s="78"/>
    </row>
    <row r="3" spans="1:12" ht="21">
      <c r="I3" s="67"/>
      <c r="J3" s="67"/>
      <c r="K3" s="79"/>
    </row>
    <row r="4" spans="1:12" ht="21">
      <c r="I4" s="67"/>
      <c r="J4" s="67"/>
      <c r="K4" s="79"/>
    </row>
    <row r="5" spans="1:12" ht="37.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2" ht="24">
      <c r="A8" s="5" t="s">
        <v>1</v>
      </c>
    </row>
    <row r="9" spans="1:12" ht="24">
      <c r="A9" s="5" t="s">
        <v>7</v>
      </c>
      <c r="C9" s="24"/>
      <c r="H9" s="60" t="s">
        <v>106</v>
      </c>
      <c r="I9" s="60">
        <v>28</v>
      </c>
      <c r="J9" s="60" t="s">
        <v>110</v>
      </c>
    </row>
    <row r="10" spans="1:12" ht="19.5">
      <c r="K10" s="80" t="s">
        <v>112</v>
      </c>
    </row>
    <row r="11" spans="1:12" ht="19.5">
      <c r="A11" s="6" t="s">
        <v>9</v>
      </c>
      <c r="B11" s="14" t="s">
        <v>121</v>
      </c>
      <c r="C11" s="25" t="s">
        <v>14</v>
      </c>
      <c r="D11" s="33" t="s">
        <v>97</v>
      </c>
      <c r="E11" s="40"/>
      <c r="F11" s="48" t="s">
        <v>102</v>
      </c>
      <c r="G11" s="54" t="s">
        <v>103</v>
      </c>
      <c r="H11" s="61" t="s">
        <v>104</v>
      </c>
      <c r="I11" s="68" t="s">
        <v>107</v>
      </c>
      <c r="J11" s="73"/>
      <c r="K11" s="81"/>
      <c r="L11" s="85"/>
    </row>
    <row r="12" spans="1:12" ht="32.25">
      <c r="A12" s="7"/>
      <c r="B12" s="15"/>
      <c r="C12" s="26"/>
      <c r="D12" s="34" t="s">
        <v>98</v>
      </c>
      <c r="E12" s="41" t="s">
        <v>100</v>
      </c>
      <c r="F12" s="49"/>
      <c r="G12" s="55" t="s">
        <v>94</v>
      </c>
      <c r="H12" s="62" t="s">
        <v>105</v>
      </c>
      <c r="I12" s="69" t="s">
        <v>108</v>
      </c>
      <c r="J12" s="74" t="s">
        <v>109</v>
      </c>
      <c r="K12" s="82" t="s">
        <v>111</v>
      </c>
      <c r="L12" s="86" t="s">
        <v>113</v>
      </c>
    </row>
    <row r="13" spans="1:12" ht="19.5">
      <c r="A13" s="8">
        <v>1</v>
      </c>
      <c r="B13" s="16" t="s">
        <v>118</v>
      </c>
      <c r="C13" s="27" t="s">
        <v>17</v>
      </c>
      <c r="D13" s="35"/>
      <c r="E13" s="42"/>
      <c r="F13" s="50">
        <v>51</v>
      </c>
      <c r="G13" s="56">
        <v>9268</v>
      </c>
      <c r="H13" s="63"/>
      <c r="I13" s="70">
        <f t="shared" ref="I13:I76" si="0">J13/G13</f>
        <v>1</v>
      </c>
      <c r="J13" s="75">
        <f t="shared" ref="J13:J76" si="1">G13-H13</f>
        <v>9268</v>
      </c>
      <c r="K13" s="35">
        <f t="shared" ref="K13:K76" si="2">J13*$I$9</f>
        <v>259504</v>
      </c>
      <c r="L13" s="87">
        <f t="shared" ref="L13:L76" si="3">J13*0.00036</f>
        <v>3.3364800000000003</v>
      </c>
    </row>
    <row r="14" spans="1:12">
      <c r="A14" s="8">
        <v>2</v>
      </c>
      <c r="B14" s="16" t="s">
        <v>114</v>
      </c>
      <c r="C14" s="27" t="s">
        <v>20</v>
      </c>
      <c r="D14" s="35"/>
      <c r="E14" s="42"/>
      <c r="F14" s="50">
        <v>722</v>
      </c>
      <c r="G14" s="56">
        <v>128304</v>
      </c>
      <c r="H14" s="63"/>
      <c r="I14" s="70">
        <f t="shared" si="0"/>
        <v>1</v>
      </c>
      <c r="J14" s="75">
        <f t="shared" si="1"/>
        <v>128304</v>
      </c>
      <c r="K14" s="35">
        <f t="shared" si="2"/>
        <v>3592512</v>
      </c>
      <c r="L14" s="87">
        <f t="shared" si="3"/>
        <v>46.189440000000005</v>
      </c>
    </row>
    <row r="15" spans="1:12">
      <c r="A15" s="8">
        <v>3</v>
      </c>
      <c r="B15" s="16" t="s">
        <v>114</v>
      </c>
      <c r="C15" s="27" t="s">
        <v>19</v>
      </c>
      <c r="D15" s="35"/>
      <c r="E15" s="42"/>
      <c r="F15" s="50">
        <v>104</v>
      </c>
      <c r="G15" s="56">
        <v>46116.720000000008</v>
      </c>
      <c r="H15" s="63"/>
      <c r="I15" s="70">
        <f t="shared" si="0"/>
        <v>1</v>
      </c>
      <c r="J15" s="75">
        <f t="shared" si="1"/>
        <v>46116.720000000008</v>
      </c>
      <c r="K15" s="35">
        <f t="shared" si="2"/>
        <v>1291268.1600000001</v>
      </c>
      <c r="L15" s="87">
        <f t="shared" si="3"/>
        <v>16.602019200000004</v>
      </c>
    </row>
    <row r="16" spans="1:12">
      <c r="A16" s="8">
        <v>4</v>
      </c>
      <c r="B16" s="16" t="s">
        <v>118</v>
      </c>
      <c r="C16" s="27" t="s">
        <v>21</v>
      </c>
      <c r="D16" s="35"/>
      <c r="E16" s="42"/>
      <c r="F16" s="50">
        <v>180</v>
      </c>
      <c r="G16" s="56">
        <v>51167.159999999989</v>
      </c>
      <c r="H16" s="63"/>
      <c r="I16" s="70">
        <f t="shared" si="0"/>
        <v>1</v>
      </c>
      <c r="J16" s="75">
        <f t="shared" si="1"/>
        <v>51167.159999999989</v>
      </c>
      <c r="K16" s="35">
        <f t="shared" si="2"/>
        <v>1432680.4799999997</v>
      </c>
      <c r="L16" s="87">
        <f t="shared" si="3"/>
        <v>18.420177599999999</v>
      </c>
    </row>
    <row r="17" spans="1:12">
      <c r="A17" s="8">
        <v>5</v>
      </c>
      <c r="B17" s="16" t="s">
        <v>120</v>
      </c>
      <c r="C17" s="27" t="s">
        <v>22</v>
      </c>
      <c r="D17" s="35"/>
      <c r="E17" s="42"/>
      <c r="F17" s="50">
        <v>25</v>
      </c>
      <c r="G17" s="56">
        <v>1651</v>
      </c>
      <c r="H17" s="63"/>
      <c r="I17" s="70">
        <f t="shared" si="0"/>
        <v>1</v>
      </c>
      <c r="J17" s="75">
        <f t="shared" si="1"/>
        <v>1651</v>
      </c>
      <c r="K17" s="35">
        <f t="shared" si="2"/>
        <v>46228</v>
      </c>
      <c r="L17" s="87">
        <f t="shared" si="3"/>
        <v>0.59436</v>
      </c>
    </row>
    <row r="18" spans="1:12">
      <c r="A18" s="8">
        <v>6</v>
      </c>
      <c r="B18" s="16" t="s">
        <v>120</v>
      </c>
      <c r="C18" s="27" t="s">
        <v>23</v>
      </c>
      <c r="D18" s="35"/>
      <c r="E18" s="42"/>
      <c r="F18" s="50">
        <v>10</v>
      </c>
      <c r="G18" s="56">
        <v>558</v>
      </c>
      <c r="H18" s="63"/>
      <c r="I18" s="70">
        <f t="shared" si="0"/>
        <v>1</v>
      </c>
      <c r="J18" s="75">
        <f t="shared" si="1"/>
        <v>558</v>
      </c>
      <c r="K18" s="35">
        <f t="shared" si="2"/>
        <v>15624</v>
      </c>
      <c r="L18" s="87">
        <f t="shared" si="3"/>
        <v>0.20088</v>
      </c>
    </row>
    <row r="19" spans="1:12">
      <c r="A19" s="8">
        <v>7</v>
      </c>
      <c r="B19" s="16" t="s">
        <v>120</v>
      </c>
      <c r="C19" s="27" t="s">
        <v>25</v>
      </c>
      <c r="D19" s="35"/>
      <c r="E19" s="42"/>
      <c r="F19" s="50">
        <v>12</v>
      </c>
      <c r="G19" s="56">
        <v>694</v>
      </c>
      <c r="H19" s="63"/>
      <c r="I19" s="70">
        <f t="shared" si="0"/>
        <v>1</v>
      </c>
      <c r="J19" s="75">
        <f t="shared" si="1"/>
        <v>694</v>
      </c>
      <c r="K19" s="35">
        <f t="shared" si="2"/>
        <v>19432</v>
      </c>
      <c r="L19" s="87">
        <f t="shared" si="3"/>
        <v>0.24984000000000001</v>
      </c>
    </row>
    <row r="20" spans="1:12">
      <c r="A20" s="8">
        <v>8</v>
      </c>
      <c r="B20" s="16" t="s">
        <v>120</v>
      </c>
      <c r="C20" s="27" t="s">
        <v>27</v>
      </c>
      <c r="D20" s="35"/>
      <c r="E20" s="42"/>
      <c r="F20" s="50">
        <v>12</v>
      </c>
      <c r="G20" s="56">
        <v>499</v>
      </c>
      <c r="H20" s="63"/>
      <c r="I20" s="70">
        <f t="shared" si="0"/>
        <v>1</v>
      </c>
      <c r="J20" s="75">
        <f t="shared" si="1"/>
        <v>499</v>
      </c>
      <c r="K20" s="35">
        <f t="shared" si="2"/>
        <v>13972</v>
      </c>
      <c r="L20" s="87">
        <f t="shared" si="3"/>
        <v>0.17964000000000002</v>
      </c>
    </row>
    <row r="21" spans="1:12">
      <c r="A21" s="8">
        <v>9</v>
      </c>
      <c r="B21" s="16" t="s">
        <v>120</v>
      </c>
      <c r="C21" s="27" t="s">
        <v>28</v>
      </c>
      <c r="D21" s="35"/>
      <c r="E21" s="42"/>
      <c r="F21" s="50">
        <v>27</v>
      </c>
      <c r="G21" s="56">
        <v>1856</v>
      </c>
      <c r="H21" s="63"/>
      <c r="I21" s="70">
        <f t="shared" si="0"/>
        <v>1</v>
      </c>
      <c r="J21" s="75">
        <f t="shared" si="1"/>
        <v>1856</v>
      </c>
      <c r="K21" s="35">
        <f t="shared" si="2"/>
        <v>51968</v>
      </c>
      <c r="L21" s="87">
        <f t="shared" si="3"/>
        <v>0.66816000000000009</v>
      </c>
    </row>
    <row r="22" spans="1:12">
      <c r="A22" s="8">
        <v>10</v>
      </c>
      <c r="B22" s="16" t="s">
        <v>120</v>
      </c>
      <c r="C22" s="27" t="s">
        <v>31</v>
      </c>
      <c r="D22" s="35"/>
      <c r="E22" s="42"/>
      <c r="F22" s="50">
        <v>11</v>
      </c>
      <c r="G22" s="56">
        <v>737</v>
      </c>
      <c r="H22" s="63"/>
      <c r="I22" s="70">
        <f t="shared" si="0"/>
        <v>1</v>
      </c>
      <c r="J22" s="75">
        <f t="shared" si="1"/>
        <v>737</v>
      </c>
      <c r="K22" s="35">
        <f t="shared" si="2"/>
        <v>20636</v>
      </c>
      <c r="L22" s="87">
        <f t="shared" si="3"/>
        <v>0.26532</v>
      </c>
    </row>
    <row r="23" spans="1:12">
      <c r="A23" s="8">
        <v>11</v>
      </c>
      <c r="B23" s="16" t="s">
        <v>120</v>
      </c>
      <c r="C23" s="27" t="s">
        <v>32</v>
      </c>
      <c r="D23" s="35"/>
      <c r="E23" s="42"/>
      <c r="F23" s="50">
        <v>40</v>
      </c>
      <c r="G23" s="56">
        <v>2581</v>
      </c>
      <c r="H23" s="63"/>
      <c r="I23" s="70">
        <f t="shared" si="0"/>
        <v>1</v>
      </c>
      <c r="J23" s="75">
        <f t="shared" si="1"/>
        <v>2581</v>
      </c>
      <c r="K23" s="35">
        <f t="shared" si="2"/>
        <v>72268</v>
      </c>
      <c r="L23" s="87">
        <f t="shared" si="3"/>
        <v>0.9291600000000001</v>
      </c>
    </row>
    <row r="24" spans="1:12">
      <c r="A24" s="8">
        <v>12</v>
      </c>
      <c r="B24" s="16" t="s">
        <v>120</v>
      </c>
      <c r="C24" s="27" t="s">
        <v>16</v>
      </c>
      <c r="D24" s="35"/>
      <c r="E24" s="42"/>
      <c r="F24" s="50">
        <v>24</v>
      </c>
      <c r="G24" s="56">
        <v>1180</v>
      </c>
      <c r="H24" s="63"/>
      <c r="I24" s="70">
        <f t="shared" si="0"/>
        <v>1</v>
      </c>
      <c r="J24" s="75">
        <f t="shared" si="1"/>
        <v>1180</v>
      </c>
      <c r="K24" s="35">
        <f t="shared" si="2"/>
        <v>33040</v>
      </c>
      <c r="L24" s="87">
        <f t="shared" si="3"/>
        <v>0.42480000000000001</v>
      </c>
    </row>
    <row r="25" spans="1:12">
      <c r="A25" s="8">
        <v>13</v>
      </c>
      <c r="B25" s="16" t="s">
        <v>120</v>
      </c>
      <c r="C25" s="27" t="s">
        <v>35</v>
      </c>
      <c r="D25" s="35"/>
      <c r="E25" s="42"/>
      <c r="F25" s="50">
        <v>10</v>
      </c>
      <c r="G25" s="56">
        <v>724</v>
      </c>
      <c r="H25" s="63"/>
      <c r="I25" s="70">
        <f t="shared" si="0"/>
        <v>1</v>
      </c>
      <c r="J25" s="75">
        <f t="shared" si="1"/>
        <v>724</v>
      </c>
      <c r="K25" s="35">
        <f t="shared" si="2"/>
        <v>20272</v>
      </c>
      <c r="L25" s="87">
        <f t="shared" si="3"/>
        <v>0.26064000000000004</v>
      </c>
    </row>
    <row r="26" spans="1:12">
      <c r="A26" s="8">
        <v>14</v>
      </c>
      <c r="B26" s="16" t="s">
        <v>120</v>
      </c>
      <c r="C26" s="27" t="s">
        <v>5</v>
      </c>
      <c r="D26" s="35"/>
      <c r="E26" s="42"/>
      <c r="F26" s="50">
        <v>33</v>
      </c>
      <c r="G26" s="56">
        <v>2315</v>
      </c>
      <c r="H26" s="63"/>
      <c r="I26" s="70">
        <f t="shared" si="0"/>
        <v>1</v>
      </c>
      <c r="J26" s="75">
        <f t="shared" si="1"/>
        <v>2315</v>
      </c>
      <c r="K26" s="35">
        <f t="shared" si="2"/>
        <v>64820</v>
      </c>
      <c r="L26" s="87">
        <f t="shared" si="3"/>
        <v>0.83340000000000003</v>
      </c>
    </row>
    <row r="27" spans="1:12">
      <c r="A27" s="8">
        <v>15</v>
      </c>
      <c r="B27" s="16" t="s">
        <v>120</v>
      </c>
      <c r="C27" s="27" t="s">
        <v>38</v>
      </c>
      <c r="D27" s="35"/>
      <c r="E27" s="42"/>
      <c r="F27" s="50">
        <v>104</v>
      </c>
      <c r="G27" s="56">
        <v>3138</v>
      </c>
      <c r="H27" s="63"/>
      <c r="I27" s="70">
        <f t="shared" si="0"/>
        <v>1</v>
      </c>
      <c r="J27" s="75">
        <f t="shared" si="1"/>
        <v>3138</v>
      </c>
      <c r="K27" s="35">
        <f t="shared" si="2"/>
        <v>87864</v>
      </c>
      <c r="L27" s="87">
        <f t="shared" si="3"/>
        <v>1.12968</v>
      </c>
    </row>
    <row r="28" spans="1:12">
      <c r="A28" s="8">
        <v>16</v>
      </c>
      <c r="B28" s="16" t="s">
        <v>120</v>
      </c>
      <c r="C28" s="27" t="s">
        <v>41</v>
      </c>
      <c r="D28" s="35"/>
      <c r="E28" s="42"/>
      <c r="F28" s="50">
        <v>12</v>
      </c>
      <c r="G28" s="56">
        <v>590</v>
      </c>
      <c r="H28" s="63"/>
      <c r="I28" s="70">
        <f t="shared" si="0"/>
        <v>1</v>
      </c>
      <c r="J28" s="75">
        <f t="shared" si="1"/>
        <v>590</v>
      </c>
      <c r="K28" s="35">
        <f t="shared" si="2"/>
        <v>16520</v>
      </c>
      <c r="L28" s="87">
        <f t="shared" si="3"/>
        <v>0.21240000000000001</v>
      </c>
    </row>
    <row r="29" spans="1:12">
      <c r="A29" s="8">
        <v>17</v>
      </c>
      <c r="B29" s="16" t="s">
        <v>120</v>
      </c>
      <c r="C29" s="27" t="s">
        <v>26</v>
      </c>
      <c r="D29" s="35"/>
      <c r="E29" s="42"/>
      <c r="F29" s="50">
        <v>9</v>
      </c>
      <c r="G29" s="56">
        <v>537</v>
      </c>
      <c r="H29" s="63"/>
      <c r="I29" s="70">
        <f t="shared" si="0"/>
        <v>1</v>
      </c>
      <c r="J29" s="75">
        <f t="shared" si="1"/>
        <v>537</v>
      </c>
      <c r="K29" s="35">
        <f t="shared" si="2"/>
        <v>15036</v>
      </c>
      <c r="L29" s="87">
        <f t="shared" si="3"/>
        <v>0.19332000000000002</v>
      </c>
    </row>
    <row r="30" spans="1:12">
      <c r="A30" s="8">
        <v>18</v>
      </c>
      <c r="B30" s="16" t="s">
        <v>120</v>
      </c>
      <c r="C30" s="27" t="s">
        <v>15</v>
      </c>
      <c r="D30" s="35"/>
      <c r="E30" s="42"/>
      <c r="F30" s="50">
        <v>22</v>
      </c>
      <c r="G30" s="56">
        <v>1001</v>
      </c>
      <c r="H30" s="63"/>
      <c r="I30" s="70">
        <f t="shared" si="0"/>
        <v>1</v>
      </c>
      <c r="J30" s="75">
        <f t="shared" si="1"/>
        <v>1001</v>
      </c>
      <c r="K30" s="35">
        <f t="shared" si="2"/>
        <v>28028</v>
      </c>
      <c r="L30" s="87">
        <f t="shared" si="3"/>
        <v>0.36036000000000001</v>
      </c>
    </row>
    <row r="31" spans="1:12">
      <c r="A31" s="8">
        <v>19</v>
      </c>
      <c r="B31" s="16" t="s">
        <v>120</v>
      </c>
      <c r="C31" s="27" t="s">
        <v>44</v>
      </c>
      <c r="D31" s="35"/>
      <c r="E31" s="42"/>
      <c r="F31" s="50">
        <v>10</v>
      </c>
      <c r="G31" s="56">
        <v>625</v>
      </c>
      <c r="H31" s="63"/>
      <c r="I31" s="70">
        <f t="shared" si="0"/>
        <v>1</v>
      </c>
      <c r="J31" s="75">
        <f t="shared" si="1"/>
        <v>625</v>
      </c>
      <c r="K31" s="35">
        <f t="shared" si="2"/>
        <v>17500</v>
      </c>
      <c r="L31" s="87">
        <f t="shared" si="3"/>
        <v>0.22500000000000001</v>
      </c>
    </row>
    <row r="32" spans="1:12">
      <c r="A32" s="8">
        <v>20</v>
      </c>
      <c r="B32" s="16" t="s">
        <v>114</v>
      </c>
      <c r="C32" s="27" t="s">
        <v>45</v>
      </c>
      <c r="D32" s="35"/>
      <c r="E32" s="42"/>
      <c r="F32" s="50">
        <v>365</v>
      </c>
      <c r="G32" s="56">
        <v>52272</v>
      </c>
      <c r="H32" s="63"/>
      <c r="I32" s="70">
        <f t="shared" si="0"/>
        <v>1</v>
      </c>
      <c r="J32" s="75">
        <f t="shared" si="1"/>
        <v>52272</v>
      </c>
      <c r="K32" s="35">
        <f t="shared" si="2"/>
        <v>1463616</v>
      </c>
      <c r="L32" s="87">
        <f t="shared" si="3"/>
        <v>18.817920000000001</v>
      </c>
    </row>
    <row r="33" spans="1:12">
      <c r="A33" s="8">
        <v>21</v>
      </c>
      <c r="B33" s="16" t="s">
        <v>114</v>
      </c>
      <c r="C33" s="27" t="s">
        <v>47</v>
      </c>
      <c r="D33" s="35"/>
      <c r="E33" s="42"/>
      <c r="F33" s="50">
        <v>43</v>
      </c>
      <c r="G33" s="56">
        <v>8199</v>
      </c>
      <c r="H33" s="63"/>
      <c r="I33" s="70">
        <f t="shared" si="0"/>
        <v>1</v>
      </c>
      <c r="J33" s="75">
        <f t="shared" si="1"/>
        <v>8199</v>
      </c>
      <c r="K33" s="35">
        <f t="shared" si="2"/>
        <v>229572</v>
      </c>
      <c r="L33" s="87">
        <f t="shared" si="3"/>
        <v>2.9516400000000003</v>
      </c>
    </row>
    <row r="34" spans="1:12">
      <c r="A34" s="8">
        <v>22</v>
      </c>
      <c r="B34" s="16" t="s">
        <v>114</v>
      </c>
      <c r="C34" s="27" t="s">
        <v>43</v>
      </c>
      <c r="D34" s="35"/>
      <c r="E34" s="42"/>
      <c r="F34" s="50">
        <v>98</v>
      </c>
      <c r="G34" s="56">
        <v>10468</v>
      </c>
      <c r="H34" s="63"/>
      <c r="I34" s="70">
        <f t="shared" si="0"/>
        <v>1</v>
      </c>
      <c r="J34" s="75">
        <f t="shared" si="1"/>
        <v>10468</v>
      </c>
      <c r="K34" s="35">
        <f t="shared" si="2"/>
        <v>293104</v>
      </c>
      <c r="L34" s="87">
        <f t="shared" si="3"/>
        <v>3.7684800000000003</v>
      </c>
    </row>
    <row r="35" spans="1:12">
      <c r="A35" s="8">
        <v>23</v>
      </c>
      <c r="B35" s="16" t="s">
        <v>120</v>
      </c>
      <c r="C35" s="27" t="s">
        <v>34</v>
      </c>
      <c r="D35" s="35"/>
      <c r="E35" s="42"/>
      <c r="F35" s="50">
        <v>8</v>
      </c>
      <c r="G35" s="56">
        <v>582</v>
      </c>
      <c r="H35" s="63"/>
      <c r="I35" s="70">
        <f t="shared" si="0"/>
        <v>1</v>
      </c>
      <c r="J35" s="75">
        <f t="shared" si="1"/>
        <v>582</v>
      </c>
      <c r="K35" s="35">
        <f t="shared" si="2"/>
        <v>16296</v>
      </c>
      <c r="L35" s="87">
        <f t="shared" si="3"/>
        <v>0.20952000000000001</v>
      </c>
    </row>
    <row r="36" spans="1:12">
      <c r="A36" s="8">
        <v>24</v>
      </c>
      <c r="B36" s="16" t="s">
        <v>120</v>
      </c>
      <c r="C36" s="27" t="s">
        <v>24</v>
      </c>
      <c r="D36" s="35"/>
      <c r="E36" s="42"/>
      <c r="F36" s="50">
        <v>84</v>
      </c>
      <c r="G36" s="56">
        <v>4222</v>
      </c>
      <c r="H36" s="63"/>
      <c r="I36" s="70">
        <f t="shared" si="0"/>
        <v>1</v>
      </c>
      <c r="J36" s="75">
        <f t="shared" si="1"/>
        <v>4222</v>
      </c>
      <c r="K36" s="35">
        <f t="shared" si="2"/>
        <v>118216</v>
      </c>
      <c r="L36" s="87">
        <f t="shared" si="3"/>
        <v>1.5199200000000002</v>
      </c>
    </row>
    <row r="37" spans="1:12">
      <c r="A37" s="8">
        <v>25</v>
      </c>
      <c r="B37" s="16" t="s">
        <v>114</v>
      </c>
      <c r="C37" s="27" t="s">
        <v>48</v>
      </c>
      <c r="D37" s="35"/>
      <c r="E37" s="42"/>
      <c r="F37" s="50">
        <v>624</v>
      </c>
      <c r="G37" s="56">
        <v>66587</v>
      </c>
      <c r="H37" s="63"/>
      <c r="I37" s="70">
        <f t="shared" si="0"/>
        <v>1</v>
      </c>
      <c r="J37" s="75">
        <f t="shared" si="1"/>
        <v>66587</v>
      </c>
      <c r="K37" s="35">
        <f t="shared" si="2"/>
        <v>1864436</v>
      </c>
      <c r="L37" s="87">
        <f t="shared" si="3"/>
        <v>23.971320000000002</v>
      </c>
    </row>
    <row r="38" spans="1:12">
      <c r="A38" s="8">
        <v>26</v>
      </c>
      <c r="B38" s="16" t="s">
        <v>114</v>
      </c>
      <c r="C38" s="27" t="s">
        <v>33</v>
      </c>
      <c r="D38" s="35"/>
      <c r="E38" s="42"/>
      <c r="F38" s="50">
        <v>3</v>
      </c>
      <c r="G38" s="56">
        <v>256</v>
      </c>
      <c r="H38" s="63"/>
      <c r="I38" s="70">
        <f t="shared" si="0"/>
        <v>1</v>
      </c>
      <c r="J38" s="75">
        <f t="shared" si="1"/>
        <v>256</v>
      </c>
      <c r="K38" s="35">
        <f t="shared" si="2"/>
        <v>7168</v>
      </c>
      <c r="L38" s="87">
        <f t="shared" si="3"/>
        <v>9.2160000000000006e-002</v>
      </c>
    </row>
    <row r="39" spans="1:12">
      <c r="A39" s="8">
        <v>27</v>
      </c>
      <c r="B39" s="16" t="s">
        <v>119</v>
      </c>
      <c r="C39" s="27" t="s">
        <v>36</v>
      </c>
      <c r="D39" s="35"/>
      <c r="E39" s="42"/>
      <c r="F39" s="50">
        <v>143</v>
      </c>
      <c r="G39" s="56">
        <v>13917.8</v>
      </c>
      <c r="H39" s="63"/>
      <c r="I39" s="70">
        <f t="shared" si="0"/>
        <v>1</v>
      </c>
      <c r="J39" s="75">
        <f t="shared" si="1"/>
        <v>13917.8</v>
      </c>
      <c r="K39" s="35">
        <f t="shared" si="2"/>
        <v>389698.4</v>
      </c>
      <c r="L39" s="87">
        <f t="shared" si="3"/>
        <v>5.010408</v>
      </c>
    </row>
    <row r="40" spans="1:12">
      <c r="A40" s="8">
        <v>28</v>
      </c>
      <c r="B40" s="16" t="s">
        <v>115</v>
      </c>
      <c r="C40" s="27" t="s">
        <v>51</v>
      </c>
      <c r="D40" s="35"/>
      <c r="E40" s="42"/>
      <c r="F40" s="50">
        <v>154</v>
      </c>
      <c r="G40" s="56">
        <v>16939</v>
      </c>
      <c r="H40" s="63"/>
      <c r="I40" s="70">
        <f t="shared" si="0"/>
        <v>1</v>
      </c>
      <c r="J40" s="75">
        <f t="shared" si="1"/>
        <v>16939</v>
      </c>
      <c r="K40" s="35">
        <f t="shared" si="2"/>
        <v>474292</v>
      </c>
      <c r="L40" s="87">
        <f t="shared" si="3"/>
        <v>6.0980400000000001</v>
      </c>
    </row>
    <row r="41" spans="1:12">
      <c r="A41" s="8">
        <v>29</v>
      </c>
      <c r="B41" s="16" t="s">
        <v>119</v>
      </c>
      <c r="C41" s="27" t="s">
        <v>52</v>
      </c>
      <c r="D41" s="35"/>
      <c r="E41" s="42"/>
      <c r="F41" s="50">
        <v>117</v>
      </c>
      <c r="G41" s="56">
        <v>10171.199999999999</v>
      </c>
      <c r="H41" s="63"/>
      <c r="I41" s="70">
        <f t="shared" si="0"/>
        <v>1</v>
      </c>
      <c r="J41" s="75">
        <f t="shared" si="1"/>
        <v>10171.199999999999</v>
      </c>
      <c r="K41" s="35">
        <f t="shared" si="2"/>
        <v>284793.59999999998</v>
      </c>
      <c r="L41" s="87">
        <f t="shared" si="3"/>
        <v>3.661632</v>
      </c>
    </row>
    <row r="42" spans="1:12">
      <c r="A42" s="8">
        <v>30</v>
      </c>
      <c r="B42" s="16" t="s">
        <v>118</v>
      </c>
      <c r="C42" s="27" t="s">
        <v>56</v>
      </c>
      <c r="D42" s="35"/>
      <c r="E42" s="42"/>
      <c r="F42" s="50">
        <v>16</v>
      </c>
      <c r="G42" s="56">
        <v>2163.7199999999998</v>
      </c>
      <c r="H42" s="63"/>
      <c r="I42" s="70">
        <f t="shared" si="0"/>
        <v>1</v>
      </c>
      <c r="J42" s="75">
        <f t="shared" si="1"/>
        <v>2163.7199999999998</v>
      </c>
      <c r="K42" s="35">
        <f t="shared" si="2"/>
        <v>60584.16</v>
      </c>
      <c r="L42" s="87">
        <f t="shared" si="3"/>
        <v>0.77893919999999994</v>
      </c>
    </row>
    <row r="43" spans="1:12">
      <c r="A43" s="8">
        <v>31</v>
      </c>
      <c r="B43" s="16" t="s">
        <v>119</v>
      </c>
      <c r="C43" s="27" t="s">
        <v>42</v>
      </c>
      <c r="D43" s="35"/>
      <c r="E43" s="42"/>
      <c r="F43" s="50">
        <v>111</v>
      </c>
      <c r="G43" s="56">
        <v>9815</v>
      </c>
      <c r="H43" s="63"/>
      <c r="I43" s="70">
        <f t="shared" si="0"/>
        <v>1</v>
      </c>
      <c r="J43" s="75">
        <f t="shared" si="1"/>
        <v>9815</v>
      </c>
      <c r="K43" s="35">
        <f t="shared" si="2"/>
        <v>274820</v>
      </c>
      <c r="L43" s="87">
        <f t="shared" si="3"/>
        <v>3.5334000000000003</v>
      </c>
    </row>
    <row r="44" spans="1:12">
      <c r="A44" s="8">
        <v>32</v>
      </c>
      <c r="B44" s="16" t="s">
        <v>119</v>
      </c>
      <c r="C44" s="27" t="s">
        <v>58</v>
      </c>
      <c r="D44" s="35"/>
      <c r="E44" s="42"/>
      <c r="F44" s="50">
        <v>159</v>
      </c>
      <c r="G44" s="56">
        <v>17137</v>
      </c>
      <c r="H44" s="63"/>
      <c r="I44" s="70">
        <f t="shared" si="0"/>
        <v>1</v>
      </c>
      <c r="J44" s="75">
        <f t="shared" si="1"/>
        <v>17137</v>
      </c>
      <c r="K44" s="35">
        <f t="shared" si="2"/>
        <v>479836</v>
      </c>
      <c r="L44" s="87">
        <f t="shared" si="3"/>
        <v>6.1693200000000008</v>
      </c>
    </row>
    <row r="45" spans="1:12">
      <c r="A45" s="8">
        <v>33</v>
      </c>
      <c r="B45" s="16" t="s">
        <v>119</v>
      </c>
      <c r="C45" s="27" t="s">
        <v>61</v>
      </c>
      <c r="D45" s="35"/>
      <c r="E45" s="42"/>
      <c r="F45" s="50">
        <v>118</v>
      </c>
      <c r="G45" s="56">
        <v>9389</v>
      </c>
      <c r="H45" s="63"/>
      <c r="I45" s="70">
        <f t="shared" si="0"/>
        <v>1</v>
      </c>
      <c r="J45" s="75">
        <f t="shared" si="1"/>
        <v>9389</v>
      </c>
      <c r="K45" s="35">
        <f t="shared" si="2"/>
        <v>262892</v>
      </c>
      <c r="L45" s="87">
        <f t="shared" si="3"/>
        <v>3.3800400000000002</v>
      </c>
    </row>
    <row r="46" spans="1:12">
      <c r="A46" s="8">
        <v>34</v>
      </c>
      <c r="B46" s="16" t="s">
        <v>119</v>
      </c>
      <c r="C46" s="27" t="s">
        <v>39</v>
      </c>
      <c r="D46" s="35"/>
      <c r="E46" s="42"/>
      <c r="F46" s="50">
        <v>149</v>
      </c>
      <c r="G46" s="56">
        <v>11944.399999999998</v>
      </c>
      <c r="H46" s="63"/>
      <c r="I46" s="70">
        <f t="shared" si="0"/>
        <v>1</v>
      </c>
      <c r="J46" s="75">
        <f t="shared" si="1"/>
        <v>11944.399999999998</v>
      </c>
      <c r="K46" s="35">
        <f t="shared" si="2"/>
        <v>334443.19999999995</v>
      </c>
      <c r="L46" s="87">
        <f t="shared" si="3"/>
        <v>4.2999839999999994</v>
      </c>
    </row>
    <row r="47" spans="1:12">
      <c r="A47" s="8">
        <v>35</v>
      </c>
      <c r="B47" s="16" t="s">
        <v>118</v>
      </c>
      <c r="C47" s="27" t="s">
        <v>18</v>
      </c>
      <c r="D47" s="35"/>
      <c r="E47" s="42"/>
      <c r="F47" s="50">
        <v>133</v>
      </c>
      <c r="G47" s="56">
        <v>14486</v>
      </c>
      <c r="H47" s="63"/>
      <c r="I47" s="70">
        <f t="shared" si="0"/>
        <v>1</v>
      </c>
      <c r="J47" s="75">
        <f t="shared" si="1"/>
        <v>14486</v>
      </c>
      <c r="K47" s="35">
        <f t="shared" si="2"/>
        <v>405608</v>
      </c>
      <c r="L47" s="87">
        <f t="shared" si="3"/>
        <v>5.2149600000000005</v>
      </c>
    </row>
    <row r="48" spans="1:12">
      <c r="A48" s="8">
        <v>36</v>
      </c>
      <c r="B48" s="16" t="s">
        <v>117</v>
      </c>
      <c r="C48" s="27" t="s">
        <v>3</v>
      </c>
      <c r="D48" s="35"/>
      <c r="E48" s="42"/>
      <c r="F48" s="50">
        <v>625</v>
      </c>
      <c r="G48" s="56">
        <v>54456</v>
      </c>
      <c r="H48" s="63"/>
      <c r="I48" s="70">
        <f t="shared" si="0"/>
        <v>1</v>
      </c>
      <c r="J48" s="75">
        <f t="shared" si="1"/>
        <v>54456</v>
      </c>
      <c r="K48" s="35">
        <f t="shared" si="2"/>
        <v>1524768</v>
      </c>
      <c r="L48" s="87">
        <f t="shared" si="3"/>
        <v>19.60416</v>
      </c>
    </row>
    <row r="49" spans="1:12">
      <c r="A49" s="8">
        <v>37</v>
      </c>
      <c r="B49" s="16" t="s">
        <v>117</v>
      </c>
      <c r="C49" s="27" t="s">
        <v>50</v>
      </c>
      <c r="D49" s="35"/>
      <c r="E49" s="42"/>
      <c r="F49" s="50">
        <v>155</v>
      </c>
      <c r="G49" s="56">
        <v>15278.400000000001</v>
      </c>
      <c r="H49" s="63"/>
      <c r="I49" s="70">
        <f t="shared" si="0"/>
        <v>1</v>
      </c>
      <c r="J49" s="75">
        <f t="shared" si="1"/>
        <v>15278.400000000001</v>
      </c>
      <c r="K49" s="35">
        <f t="shared" si="2"/>
        <v>427795.20000000007</v>
      </c>
      <c r="L49" s="87">
        <f t="shared" si="3"/>
        <v>5.5002240000000011</v>
      </c>
    </row>
    <row r="50" spans="1:12">
      <c r="A50" s="8">
        <v>38</v>
      </c>
      <c r="B50" s="16" t="s">
        <v>119</v>
      </c>
      <c r="C50" s="27" t="s">
        <v>46</v>
      </c>
      <c r="D50" s="35"/>
      <c r="E50" s="42"/>
      <c r="F50" s="50">
        <v>56</v>
      </c>
      <c r="G50" s="56">
        <v>4545</v>
      </c>
      <c r="H50" s="63"/>
      <c r="I50" s="70">
        <f t="shared" si="0"/>
        <v>1</v>
      </c>
      <c r="J50" s="75">
        <f t="shared" si="1"/>
        <v>4545</v>
      </c>
      <c r="K50" s="35">
        <f t="shared" si="2"/>
        <v>127260</v>
      </c>
      <c r="L50" s="87">
        <f t="shared" si="3"/>
        <v>1.6362000000000001</v>
      </c>
    </row>
    <row r="51" spans="1:12">
      <c r="A51" s="8">
        <v>39</v>
      </c>
      <c r="B51" s="16" t="s">
        <v>118</v>
      </c>
      <c r="C51" s="27" t="s">
        <v>64</v>
      </c>
      <c r="D51" s="35"/>
      <c r="E51" s="42"/>
      <c r="F51" s="50">
        <v>143</v>
      </c>
      <c r="G51" s="56">
        <v>23735</v>
      </c>
      <c r="H51" s="63"/>
      <c r="I51" s="70">
        <f t="shared" si="0"/>
        <v>1</v>
      </c>
      <c r="J51" s="75">
        <f t="shared" si="1"/>
        <v>23735</v>
      </c>
      <c r="K51" s="35">
        <f t="shared" si="2"/>
        <v>664580</v>
      </c>
      <c r="L51" s="87">
        <f t="shared" si="3"/>
        <v>8.5446000000000009</v>
      </c>
    </row>
    <row r="52" spans="1:12">
      <c r="A52" s="8">
        <v>40</v>
      </c>
      <c r="B52" s="16" t="s">
        <v>118</v>
      </c>
      <c r="C52" s="27" t="s">
        <v>54</v>
      </c>
      <c r="D52" s="35"/>
      <c r="E52" s="42"/>
      <c r="F52" s="50">
        <v>52</v>
      </c>
      <c r="G52" s="56">
        <v>6728</v>
      </c>
      <c r="H52" s="63"/>
      <c r="I52" s="70">
        <f t="shared" si="0"/>
        <v>1</v>
      </c>
      <c r="J52" s="75">
        <f t="shared" si="1"/>
        <v>6728</v>
      </c>
      <c r="K52" s="35">
        <f t="shared" si="2"/>
        <v>188384</v>
      </c>
      <c r="L52" s="87">
        <f t="shared" si="3"/>
        <v>2.4220800000000002</v>
      </c>
    </row>
    <row r="53" spans="1:12">
      <c r="A53" s="8">
        <v>41</v>
      </c>
      <c r="B53" s="16" t="s">
        <v>118</v>
      </c>
      <c r="C53" s="27" t="s">
        <v>65</v>
      </c>
      <c r="D53" s="35"/>
      <c r="E53" s="42"/>
      <c r="F53" s="50">
        <v>79</v>
      </c>
      <c r="G53" s="56">
        <v>12606</v>
      </c>
      <c r="H53" s="63"/>
      <c r="I53" s="70">
        <f t="shared" si="0"/>
        <v>1</v>
      </c>
      <c r="J53" s="75">
        <f t="shared" si="1"/>
        <v>12606</v>
      </c>
      <c r="K53" s="35">
        <f t="shared" si="2"/>
        <v>352968</v>
      </c>
      <c r="L53" s="87">
        <f t="shared" si="3"/>
        <v>4.5381600000000004</v>
      </c>
    </row>
    <row r="54" spans="1:12">
      <c r="A54" s="8">
        <v>42</v>
      </c>
      <c r="B54" s="16" t="s">
        <v>118</v>
      </c>
      <c r="C54" s="27" t="s">
        <v>30</v>
      </c>
      <c r="D54" s="35"/>
      <c r="E54" s="42"/>
      <c r="F54" s="50">
        <v>811</v>
      </c>
      <c r="G54" s="56">
        <v>147799</v>
      </c>
      <c r="H54" s="63"/>
      <c r="I54" s="70">
        <f t="shared" si="0"/>
        <v>1</v>
      </c>
      <c r="J54" s="75">
        <f t="shared" si="1"/>
        <v>147799</v>
      </c>
      <c r="K54" s="35">
        <f t="shared" si="2"/>
        <v>4138372</v>
      </c>
      <c r="L54" s="87">
        <f t="shared" si="3"/>
        <v>53.207640000000005</v>
      </c>
    </row>
    <row r="55" spans="1:12">
      <c r="A55" s="8">
        <v>43</v>
      </c>
      <c r="B55" s="16" t="s">
        <v>118</v>
      </c>
      <c r="C55" s="27" t="s">
        <v>49</v>
      </c>
      <c r="D55" s="35"/>
      <c r="E55" s="42"/>
      <c r="F55" s="50">
        <v>43</v>
      </c>
      <c r="G55" s="56">
        <v>7708.8</v>
      </c>
      <c r="H55" s="63"/>
      <c r="I55" s="70">
        <f t="shared" si="0"/>
        <v>1</v>
      </c>
      <c r="J55" s="75">
        <f t="shared" si="1"/>
        <v>7708.8</v>
      </c>
      <c r="K55" s="35">
        <f t="shared" si="2"/>
        <v>215846.4</v>
      </c>
      <c r="L55" s="87">
        <f t="shared" si="3"/>
        <v>2.7751680000000003</v>
      </c>
    </row>
    <row r="56" spans="1:12">
      <c r="A56" s="8">
        <v>44</v>
      </c>
      <c r="B56" s="16" t="s">
        <v>118</v>
      </c>
      <c r="C56" s="27" t="s">
        <v>53</v>
      </c>
      <c r="D56" s="35"/>
      <c r="E56" s="42"/>
      <c r="F56" s="50">
        <v>212</v>
      </c>
      <c r="G56" s="56">
        <v>36756.959999999985</v>
      </c>
      <c r="H56" s="63"/>
      <c r="I56" s="70">
        <f t="shared" si="0"/>
        <v>1</v>
      </c>
      <c r="J56" s="75">
        <f t="shared" si="1"/>
        <v>36756.959999999985</v>
      </c>
      <c r="K56" s="35">
        <f t="shared" si="2"/>
        <v>1029194.8799999995</v>
      </c>
      <c r="L56" s="87">
        <f t="shared" si="3"/>
        <v>13.232505599999996</v>
      </c>
    </row>
    <row r="57" spans="1:12">
      <c r="A57" s="8">
        <v>45</v>
      </c>
      <c r="B57" s="16" t="s">
        <v>118</v>
      </c>
      <c r="C57" s="27" t="s">
        <v>66</v>
      </c>
      <c r="D57" s="35"/>
      <c r="E57" s="42"/>
      <c r="F57" s="50">
        <v>1115</v>
      </c>
      <c r="G57" s="56">
        <v>122943.59999999998</v>
      </c>
      <c r="H57" s="63"/>
      <c r="I57" s="70">
        <f t="shared" si="0"/>
        <v>1</v>
      </c>
      <c r="J57" s="75">
        <f t="shared" si="1"/>
        <v>122943.59999999998</v>
      </c>
      <c r="K57" s="35">
        <f t="shared" si="2"/>
        <v>3442420.7999999993</v>
      </c>
      <c r="L57" s="87">
        <f t="shared" si="3"/>
        <v>44.259695999999991</v>
      </c>
    </row>
    <row r="58" spans="1:12">
      <c r="A58" s="8">
        <v>46</v>
      </c>
      <c r="B58" s="16" t="s">
        <v>119</v>
      </c>
      <c r="C58" s="27" t="s">
        <v>55</v>
      </c>
      <c r="D58" s="35"/>
      <c r="E58" s="42"/>
      <c r="F58" s="50">
        <v>24</v>
      </c>
      <c r="G58" s="56">
        <v>2184</v>
      </c>
      <c r="H58" s="63"/>
      <c r="I58" s="70">
        <f t="shared" si="0"/>
        <v>1</v>
      </c>
      <c r="J58" s="75">
        <f t="shared" si="1"/>
        <v>2184</v>
      </c>
      <c r="K58" s="35">
        <f t="shared" si="2"/>
        <v>61152</v>
      </c>
      <c r="L58" s="87">
        <f t="shared" si="3"/>
        <v>0.78624000000000005</v>
      </c>
    </row>
    <row r="59" spans="1:12">
      <c r="A59" s="8">
        <v>47</v>
      </c>
      <c r="B59" s="16" t="s">
        <v>114</v>
      </c>
      <c r="C59" s="27" t="s">
        <v>0</v>
      </c>
      <c r="D59" s="35"/>
      <c r="E59" s="42"/>
      <c r="F59" s="50">
        <v>10</v>
      </c>
      <c r="G59" s="56">
        <v>1248</v>
      </c>
      <c r="H59" s="63"/>
      <c r="I59" s="70">
        <f t="shared" si="0"/>
        <v>1</v>
      </c>
      <c r="J59" s="75">
        <f t="shared" si="1"/>
        <v>1248</v>
      </c>
      <c r="K59" s="35">
        <f t="shared" si="2"/>
        <v>34944</v>
      </c>
      <c r="L59" s="87">
        <f t="shared" si="3"/>
        <v>0.44928000000000001</v>
      </c>
    </row>
    <row r="60" spans="1:12">
      <c r="A60" s="8">
        <v>48</v>
      </c>
      <c r="B60" s="16" t="s">
        <v>119</v>
      </c>
      <c r="C60" s="27" t="s">
        <v>67</v>
      </c>
      <c r="D60" s="35"/>
      <c r="E60" s="42"/>
      <c r="F60" s="50">
        <v>58</v>
      </c>
      <c r="G60" s="56">
        <v>6416.8000000000011</v>
      </c>
      <c r="H60" s="63"/>
      <c r="I60" s="70">
        <f t="shared" si="0"/>
        <v>1</v>
      </c>
      <c r="J60" s="75">
        <f t="shared" si="1"/>
        <v>6416.8000000000011</v>
      </c>
      <c r="K60" s="35">
        <f t="shared" si="2"/>
        <v>179670.40000000002</v>
      </c>
      <c r="L60" s="87">
        <f t="shared" si="3"/>
        <v>2.3100480000000005</v>
      </c>
    </row>
    <row r="61" spans="1:12">
      <c r="A61" s="8">
        <v>49</v>
      </c>
      <c r="B61" s="16" t="s">
        <v>119</v>
      </c>
      <c r="C61" s="27" t="s">
        <v>60</v>
      </c>
      <c r="D61" s="35"/>
      <c r="E61" s="42"/>
      <c r="F61" s="50">
        <v>51</v>
      </c>
      <c r="G61" s="56">
        <v>5720</v>
      </c>
      <c r="H61" s="63"/>
      <c r="I61" s="70">
        <f t="shared" si="0"/>
        <v>1</v>
      </c>
      <c r="J61" s="75">
        <f t="shared" si="1"/>
        <v>5720</v>
      </c>
      <c r="K61" s="35">
        <f t="shared" si="2"/>
        <v>160160</v>
      </c>
      <c r="L61" s="87">
        <f t="shared" si="3"/>
        <v>2.0592000000000001</v>
      </c>
    </row>
    <row r="62" spans="1:12">
      <c r="A62" s="8">
        <v>50</v>
      </c>
      <c r="B62" s="16" t="s">
        <v>118</v>
      </c>
      <c r="C62" s="27" t="s">
        <v>68</v>
      </c>
      <c r="D62" s="35"/>
      <c r="E62" s="42"/>
      <c r="F62" s="50">
        <v>422</v>
      </c>
      <c r="G62" s="56">
        <v>85154</v>
      </c>
      <c r="H62" s="63"/>
      <c r="I62" s="70">
        <f t="shared" si="0"/>
        <v>1</v>
      </c>
      <c r="J62" s="75">
        <f t="shared" si="1"/>
        <v>85154</v>
      </c>
      <c r="K62" s="35">
        <f t="shared" si="2"/>
        <v>2384312</v>
      </c>
      <c r="L62" s="87">
        <f t="shared" si="3"/>
        <v>30.655440000000002</v>
      </c>
    </row>
    <row r="63" spans="1:12">
      <c r="A63" s="8">
        <v>51</v>
      </c>
      <c r="B63" s="16" t="s">
        <v>119</v>
      </c>
      <c r="C63" s="27" t="s">
        <v>12</v>
      </c>
      <c r="D63" s="35"/>
      <c r="E63" s="42"/>
      <c r="F63" s="50">
        <v>250</v>
      </c>
      <c r="G63" s="56">
        <v>39923</v>
      </c>
      <c r="H63" s="63"/>
      <c r="I63" s="70">
        <f t="shared" si="0"/>
        <v>1</v>
      </c>
      <c r="J63" s="75">
        <f t="shared" si="1"/>
        <v>39923</v>
      </c>
      <c r="K63" s="35">
        <f t="shared" si="2"/>
        <v>1117844</v>
      </c>
      <c r="L63" s="87">
        <f t="shared" si="3"/>
        <v>14.372280000000002</v>
      </c>
    </row>
    <row r="64" spans="1:12">
      <c r="A64" s="8">
        <v>52</v>
      </c>
      <c r="B64" s="16" t="s">
        <v>119</v>
      </c>
      <c r="C64" s="27" t="s">
        <v>10</v>
      </c>
      <c r="D64" s="35"/>
      <c r="E64" s="42"/>
      <c r="F64" s="50">
        <v>67</v>
      </c>
      <c r="G64" s="56">
        <v>5671</v>
      </c>
      <c r="H64" s="63"/>
      <c r="I64" s="70">
        <f t="shared" si="0"/>
        <v>1</v>
      </c>
      <c r="J64" s="75">
        <f t="shared" si="1"/>
        <v>5671</v>
      </c>
      <c r="K64" s="35">
        <f t="shared" si="2"/>
        <v>158788</v>
      </c>
      <c r="L64" s="87">
        <f t="shared" si="3"/>
        <v>2.04156</v>
      </c>
    </row>
    <row r="65" spans="1:12">
      <c r="A65" s="8">
        <v>53</v>
      </c>
      <c r="B65" s="16" t="s">
        <v>115</v>
      </c>
      <c r="C65" s="27" t="s">
        <v>69</v>
      </c>
      <c r="D65" s="35"/>
      <c r="E65" s="42"/>
      <c r="F65" s="50">
        <v>544</v>
      </c>
      <c r="G65" s="56">
        <v>55531</v>
      </c>
      <c r="H65" s="63"/>
      <c r="I65" s="70">
        <f t="shared" si="0"/>
        <v>1</v>
      </c>
      <c r="J65" s="75">
        <f t="shared" si="1"/>
        <v>55531</v>
      </c>
      <c r="K65" s="35">
        <f t="shared" si="2"/>
        <v>1554868</v>
      </c>
      <c r="L65" s="87">
        <f t="shared" si="3"/>
        <v>19.991160000000001</v>
      </c>
    </row>
    <row r="66" spans="1:12">
      <c r="A66" s="8">
        <v>54</v>
      </c>
      <c r="B66" s="16" t="s">
        <v>115</v>
      </c>
      <c r="C66" s="27" t="s">
        <v>70</v>
      </c>
      <c r="D66" s="35"/>
      <c r="E66" s="42"/>
      <c r="F66" s="50">
        <v>1413</v>
      </c>
      <c r="G66" s="56">
        <v>177232</v>
      </c>
      <c r="H66" s="63"/>
      <c r="I66" s="70">
        <f t="shared" si="0"/>
        <v>1</v>
      </c>
      <c r="J66" s="75">
        <f t="shared" si="1"/>
        <v>177232</v>
      </c>
      <c r="K66" s="35">
        <f t="shared" si="2"/>
        <v>4962496</v>
      </c>
      <c r="L66" s="87">
        <f t="shared" si="3"/>
        <v>63.803520000000006</v>
      </c>
    </row>
    <row r="67" spans="1:12">
      <c r="A67" s="8">
        <v>55</v>
      </c>
      <c r="B67" s="16" t="s">
        <v>115</v>
      </c>
      <c r="C67" s="27" t="s">
        <v>29</v>
      </c>
      <c r="D67" s="35"/>
      <c r="E67" s="42"/>
      <c r="F67" s="50">
        <v>246</v>
      </c>
      <c r="G67" s="56">
        <v>31018.000000000007</v>
      </c>
      <c r="H67" s="63"/>
      <c r="I67" s="70">
        <f t="shared" si="0"/>
        <v>1</v>
      </c>
      <c r="J67" s="75">
        <f t="shared" si="1"/>
        <v>31018.000000000007</v>
      </c>
      <c r="K67" s="35">
        <f t="shared" si="2"/>
        <v>868504.00000000023</v>
      </c>
      <c r="L67" s="87">
        <f t="shared" si="3"/>
        <v>11.166480000000004</v>
      </c>
    </row>
    <row r="68" spans="1:12">
      <c r="A68" s="8">
        <v>56</v>
      </c>
      <c r="B68" s="16" t="s">
        <v>115</v>
      </c>
      <c r="C68" s="27" t="s">
        <v>71</v>
      </c>
      <c r="D68" s="35"/>
      <c r="E68" s="42"/>
      <c r="F68" s="50">
        <v>661</v>
      </c>
      <c r="G68" s="56">
        <v>85389.199999999983</v>
      </c>
      <c r="H68" s="63"/>
      <c r="I68" s="70">
        <f t="shared" si="0"/>
        <v>1</v>
      </c>
      <c r="J68" s="75">
        <f t="shared" si="1"/>
        <v>85389.199999999983</v>
      </c>
      <c r="K68" s="35">
        <f t="shared" si="2"/>
        <v>2390897.5999999996</v>
      </c>
      <c r="L68" s="87">
        <f t="shared" si="3"/>
        <v>30.740111999999996</v>
      </c>
    </row>
    <row r="69" spans="1:12">
      <c r="A69" s="8">
        <v>57</v>
      </c>
      <c r="B69" s="16" t="s">
        <v>115</v>
      </c>
      <c r="C69" s="27" t="s">
        <v>62</v>
      </c>
      <c r="D69" s="35"/>
      <c r="E69" s="42"/>
      <c r="F69" s="50">
        <v>898</v>
      </c>
      <c r="G69" s="56">
        <v>93381.6</v>
      </c>
      <c r="H69" s="63"/>
      <c r="I69" s="70">
        <f t="shared" si="0"/>
        <v>1</v>
      </c>
      <c r="J69" s="75">
        <f t="shared" si="1"/>
        <v>93381.6</v>
      </c>
      <c r="K69" s="35">
        <f t="shared" si="2"/>
        <v>2614684.8000000003</v>
      </c>
      <c r="L69" s="87">
        <f t="shared" si="3"/>
        <v>33.617376000000007</v>
      </c>
    </row>
    <row r="70" spans="1:12">
      <c r="A70" s="8">
        <v>58</v>
      </c>
      <c r="B70" s="16" t="s">
        <v>115</v>
      </c>
      <c r="C70" s="27" t="s">
        <v>57</v>
      </c>
      <c r="D70" s="35"/>
      <c r="E70" s="42"/>
      <c r="F70" s="50">
        <v>983</v>
      </c>
      <c r="G70" s="56">
        <v>149135.99999999994</v>
      </c>
      <c r="H70" s="63"/>
      <c r="I70" s="70">
        <f t="shared" si="0"/>
        <v>1</v>
      </c>
      <c r="J70" s="75">
        <f t="shared" si="1"/>
        <v>149135.99999999994</v>
      </c>
      <c r="K70" s="35">
        <f t="shared" si="2"/>
        <v>4175807.9999999981</v>
      </c>
      <c r="L70" s="87">
        <f t="shared" si="3"/>
        <v>53.68895999999998</v>
      </c>
    </row>
    <row r="71" spans="1:12">
      <c r="A71" s="8">
        <v>59</v>
      </c>
      <c r="B71" s="16" t="s">
        <v>115</v>
      </c>
      <c r="C71" s="27" t="s">
        <v>72</v>
      </c>
      <c r="D71" s="35"/>
      <c r="E71" s="42"/>
      <c r="F71" s="50">
        <v>961</v>
      </c>
      <c r="G71" s="56">
        <v>141274</v>
      </c>
      <c r="H71" s="63"/>
      <c r="I71" s="70">
        <f t="shared" si="0"/>
        <v>1</v>
      </c>
      <c r="J71" s="75">
        <f t="shared" si="1"/>
        <v>141274</v>
      </c>
      <c r="K71" s="35">
        <f t="shared" si="2"/>
        <v>3955672</v>
      </c>
      <c r="L71" s="87">
        <f t="shared" si="3"/>
        <v>50.858640000000001</v>
      </c>
    </row>
    <row r="72" spans="1:12">
      <c r="A72" s="8">
        <v>60</v>
      </c>
      <c r="B72" s="16" t="s">
        <v>115</v>
      </c>
      <c r="C72" s="27" t="s">
        <v>37</v>
      </c>
      <c r="D72" s="35"/>
      <c r="E72" s="42"/>
      <c r="F72" s="50">
        <v>230</v>
      </c>
      <c r="G72" s="56">
        <v>26093.6</v>
      </c>
      <c r="H72" s="63"/>
      <c r="I72" s="70">
        <f t="shared" si="0"/>
        <v>1</v>
      </c>
      <c r="J72" s="75">
        <f t="shared" si="1"/>
        <v>26093.6</v>
      </c>
      <c r="K72" s="35">
        <f t="shared" si="2"/>
        <v>730620.8</v>
      </c>
      <c r="L72" s="87">
        <f t="shared" si="3"/>
        <v>9.3936960000000003</v>
      </c>
    </row>
    <row r="73" spans="1:12">
      <c r="A73" s="8">
        <v>61</v>
      </c>
      <c r="B73" s="16" t="s">
        <v>115</v>
      </c>
      <c r="C73" s="27" t="s">
        <v>73</v>
      </c>
      <c r="D73" s="35"/>
      <c r="E73" s="42"/>
      <c r="F73" s="50">
        <v>157</v>
      </c>
      <c r="G73" s="56">
        <v>16114.799999999997</v>
      </c>
      <c r="H73" s="63"/>
      <c r="I73" s="70">
        <f t="shared" si="0"/>
        <v>1</v>
      </c>
      <c r="J73" s="75">
        <f t="shared" si="1"/>
        <v>16114.799999999997</v>
      </c>
      <c r="K73" s="35">
        <f t="shared" si="2"/>
        <v>451214.39999999991</v>
      </c>
      <c r="L73" s="87">
        <f t="shared" si="3"/>
        <v>5.8013279999999998</v>
      </c>
    </row>
    <row r="74" spans="1:12">
      <c r="A74" s="8">
        <v>62</v>
      </c>
      <c r="B74" s="16" t="s">
        <v>115</v>
      </c>
      <c r="C74" s="27" t="s">
        <v>74</v>
      </c>
      <c r="D74" s="35"/>
      <c r="E74" s="42"/>
      <c r="F74" s="50">
        <v>252</v>
      </c>
      <c r="G74" s="56">
        <v>25251.199999999997</v>
      </c>
      <c r="H74" s="63"/>
      <c r="I74" s="70">
        <f t="shared" si="0"/>
        <v>1</v>
      </c>
      <c r="J74" s="75">
        <f t="shared" si="1"/>
        <v>25251.199999999997</v>
      </c>
      <c r="K74" s="35">
        <f t="shared" si="2"/>
        <v>707033.59999999986</v>
      </c>
      <c r="L74" s="87">
        <f t="shared" si="3"/>
        <v>9.0904319999999998</v>
      </c>
    </row>
    <row r="75" spans="1:12">
      <c r="A75" s="8">
        <v>63</v>
      </c>
      <c r="B75" s="16" t="s">
        <v>115</v>
      </c>
      <c r="C75" s="27" t="s">
        <v>75</v>
      </c>
      <c r="D75" s="35"/>
      <c r="E75" s="42"/>
      <c r="F75" s="50">
        <v>147</v>
      </c>
      <c r="G75" s="56">
        <v>18275.400000000005</v>
      </c>
      <c r="H75" s="63"/>
      <c r="I75" s="70">
        <f t="shared" si="0"/>
        <v>1</v>
      </c>
      <c r="J75" s="75">
        <f t="shared" si="1"/>
        <v>18275.400000000005</v>
      </c>
      <c r="K75" s="35">
        <f t="shared" si="2"/>
        <v>511711.20000000013</v>
      </c>
      <c r="L75" s="87">
        <f t="shared" si="3"/>
        <v>6.5791440000000021</v>
      </c>
    </row>
    <row r="76" spans="1:12">
      <c r="A76" s="8">
        <v>64</v>
      </c>
      <c r="B76" s="16" t="s">
        <v>118</v>
      </c>
      <c r="C76" s="27" t="s">
        <v>76</v>
      </c>
      <c r="D76" s="35"/>
      <c r="E76" s="42"/>
      <c r="F76" s="50">
        <v>512</v>
      </c>
      <c r="G76" s="56">
        <v>82663.739999999991</v>
      </c>
      <c r="H76" s="63"/>
      <c r="I76" s="70">
        <f t="shared" si="0"/>
        <v>1</v>
      </c>
      <c r="J76" s="75">
        <f t="shared" si="1"/>
        <v>82663.739999999991</v>
      </c>
      <c r="K76" s="35">
        <f t="shared" si="2"/>
        <v>2314584.7199999997</v>
      </c>
      <c r="L76" s="87">
        <f t="shared" si="3"/>
        <v>29.758946399999999</v>
      </c>
    </row>
    <row r="77" spans="1:12">
      <c r="A77" s="8">
        <v>65</v>
      </c>
      <c r="B77" s="16" t="s">
        <v>118</v>
      </c>
      <c r="C77" s="27" t="s">
        <v>77</v>
      </c>
      <c r="D77" s="35"/>
      <c r="E77" s="42"/>
      <c r="F77" s="50">
        <v>335</v>
      </c>
      <c r="G77" s="56">
        <v>63877.919999999991</v>
      </c>
      <c r="H77" s="63"/>
      <c r="I77" s="70">
        <f t="shared" ref="I77:I86" si="4">J77/G77</f>
        <v>1</v>
      </c>
      <c r="J77" s="75">
        <f t="shared" ref="J77:J86" si="5">G77-H77</f>
        <v>63877.919999999991</v>
      </c>
      <c r="K77" s="35">
        <f t="shared" ref="K77:K86" si="6">J77*$I$9</f>
        <v>1788581.7599999998</v>
      </c>
      <c r="L77" s="87">
        <f t="shared" ref="L77:L86" si="7">J77*0.00036</f>
        <v>22.996051199999997</v>
      </c>
    </row>
    <row r="78" spans="1:12">
      <c r="A78" s="8">
        <v>66</v>
      </c>
      <c r="B78" s="16" t="s">
        <v>117</v>
      </c>
      <c r="C78" s="27" t="s">
        <v>78</v>
      </c>
      <c r="D78" s="35"/>
      <c r="E78" s="42"/>
      <c r="F78" s="50">
        <v>208</v>
      </c>
      <c r="G78" s="56">
        <v>28238.4</v>
      </c>
      <c r="H78" s="63"/>
      <c r="I78" s="70">
        <f t="shared" si="4"/>
        <v>1</v>
      </c>
      <c r="J78" s="75">
        <f t="shared" si="5"/>
        <v>28238.4</v>
      </c>
      <c r="K78" s="35">
        <f t="shared" si="6"/>
        <v>790675.2</v>
      </c>
      <c r="L78" s="87">
        <f t="shared" si="7"/>
        <v>10.165824000000001</v>
      </c>
    </row>
    <row r="79" spans="1:12">
      <c r="A79" s="8">
        <v>67</v>
      </c>
      <c r="B79" s="16" t="s">
        <v>118</v>
      </c>
      <c r="C79" s="27" t="s">
        <v>79</v>
      </c>
      <c r="D79" s="35"/>
      <c r="E79" s="42"/>
      <c r="F79" s="50">
        <v>72</v>
      </c>
      <c r="G79" s="56">
        <v>10608.359999999999</v>
      </c>
      <c r="H79" s="63"/>
      <c r="I79" s="70">
        <f t="shared" si="4"/>
        <v>1</v>
      </c>
      <c r="J79" s="75">
        <f t="shared" si="5"/>
        <v>10608.359999999999</v>
      </c>
      <c r="K79" s="35">
        <f t="shared" si="6"/>
        <v>297034.07999999996</v>
      </c>
      <c r="L79" s="87">
        <f t="shared" si="7"/>
        <v>3.8190095999999998</v>
      </c>
    </row>
    <row r="80" spans="1:12">
      <c r="A80" s="8">
        <v>68</v>
      </c>
      <c r="B80" s="16" t="s">
        <v>118</v>
      </c>
      <c r="C80" s="27" t="s">
        <v>81</v>
      </c>
      <c r="D80" s="35"/>
      <c r="E80" s="42"/>
      <c r="F80" s="50">
        <v>27</v>
      </c>
      <c r="G80" s="56">
        <v>4125.96</v>
      </c>
      <c r="H80" s="63"/>
      <c r="I80" s="70">
        <f t="shared" si="4"/>
        <v>1</v>
      </c>
      <c r="J80" s="75">
        <f t="shared" si="5"/>
        <v>4125.96</v>
      </c>
      <c r="K80" s="35">
        <f t="shared" si="6"/>
        <v>115526.88</v>
      </c>
      <c r="L80" s="87">
        <f t="shared" si="7"/>
        <v>1.4853456</v>
      </c>
    </row>
    <row r="81" spans="1:12">
      <c r="A81" s="8">
        <v>69</v>
      </c>
      <c r="B81" s="16" t="s">
        <v>119</v>
      </c>
      <c r="C81" s="27" t="s">
        <v>82</v>
      </c>
      <c r="D81" s="35"/>
      <c r="E81" s="42"/>
      <c r="F81" s="50">
        <v>138</v>
      </c>
      <c r="G81" s="56">
        <v>12615.2</v>
      </c>
      <c r="H81" s="63"/>
      <c r="I81" s="70">
        <f t="shared" si="4"/>
        <v>1</v>
      </c>
      <c r="J81" s="75">
        <f t="shared" si="5"/>
        <v>12615.2</v>
      </c>
      <c r="K81" s="35">
        <f t="shared" si="6"/>
        <v>353225.6</v>
      </c>
      <c r="L81" s="87">
        <f t="shared" si="7"/>
        <v>4.5414720000000006</v>
      </c>
    </row>
    <row r="82" spans="1:12">
      <c r="A82" s="8">
        <v>70</v>
      </c>
      <c r="B82" s="16" t="s">
        <v>116</v>
      </c>
      <c r="C82" s="27" t="s">
        <v>83</v>
      </c>
      <c r="D82" s="35"/>
      <c r="E82" s="42"/>
      <c r="F82" s="50">
        <v>560</v>
      </c>
      <c r="G82" s="56">
        <v>65112</v>
      </c>
      <c r="H82" s="63"/>
      <c r="I82" s="70">
        <f t="shared" si="4"/>
        <v>1</v>
      </c>
      <c r="J82" s="75">
        <f t="shared" si="5"/>
        <v>65112</v>
      </c>
      <c r="K82" s="35">
        <f t="shared" si="6"/>
        <v>1823136</v>
      </c>
      <c r="L82" s="87">
        <f t="shared" si="7"/>
        <v>23.44032</v>
      </c>
    </row>
    <row r="83" spans="1:12">
      <c r="A83" s="8">
        <v>71</v>
      </c>
      <c r="B83" s="16" t="s">
        <v>117</v>
      </c>
      <c r="C83" s="27" t="s">
        <v>6</v>
      </c>
      <c r="D83" s="35"/>
      <c r="E83" s="42"/>
      <c r="F83" s="50">
        <v>352</v>
      </c>
      <c r="G83" s="56">
        <v>74988.000000000015</v>
      </c>
      <c r="H83" s="63"/>
      <c r="I83" s="70">
        <f t="shared" si="4"/>
        <v>1</v>
      </c>
      <c r="J83" s="75">
        <f t="shared" si="5"/>
        <v>74988.000000000015</v>
      </c>
      <c r="K83" s="35">
        <f t="shared" si="6"/>
        <v>2099664.0000000005</v>
      </c>
      <c r="L83" s="87">
        <f t="shared" si="7"/>
        <v>26.995680000000007</v>
      </c>
    </row>
    <row r="84" spans="1:12">
      <c r="A84" s="8">
        <v>72</v>
      </c>
      <c r="B84" s="16" t="s">
        <v>117</v>
      </c>
      <c r="C84" s="27" t="s">
        <v>84</v>
      </c>
      <c r="D84" s="35"/>
      <c r="E84" s="42"/>
      <c r="F84" s="50">
        <v>34</v>
      </c>
      <c r="G84" s="56">
        <v>2524.8000000000002</v>
      </c>
      <c r="H84" s="63"/>
      <c r="I84" s="70">
        <f t="shared" si="4"/>
        <v>1</v>
      </c>
      <c r="J84" s="75">
        <f t="shared" si="5"/>
        <v>2524.8000000000002</v>
      </c>
      <c r="K84" s="35">
        <f t="shared" si="6"/>
        <v>70694.400000000009</v>
      </c>
      <c r="L84" s="87">
        <f t="shared" si="7"/>
        <v>0.90892800000000007</v>
      </c>
    </row>
    <row r="85" spans="1:12">
      <c r="A85" s="8">
        <v>73</v>
      </c>
      <c r="B85" s="16" t="s">
        <v>117</v>
      </c>
      <c r="C85" s="27" t="s">
        <v>85</v>
      </c>
      <c r="D85" s="35"/>
      <c r="E85" s="42"/>
      <c r="F85" s="50">
        <v>29</v>
      </c>
      <c r="G85" s="56">
        <v>2596.7999999999997</v>
      </c>
      <c r="H85" s="63"/>
      <c r="I85" s="70">
        <f t="shared" si="4"/>
        <v>1</v>
      </c>
      <c r="J85" s="75">
        <f t="shared" si="5"/>
        <v>2596.7999999999997</v>
      </c>
      <c r="K85" s="35">
        <f t="shared" si="6"/>
        <v>72710.399999999994</v>
      </c>
      <c r="L85" s="87">
        <f t="shared" si="7"/>
        <v>0.93484800000000001</v>
      </c>
    </row>
    <row r="86" spans="1:12">
      <c r="A86" s="8">
        <v>74</v>
      </c>
      <c r="B86" s="16" t="s">
        <v>114</v>
      </c>
      <c r="C86" s="27" t="s">
        <v>86</v>
      </c>
      <c r="D86" s="35"/>
      <c r="E86" s="42"/>
      <c r="F86" s="50">
        <v>1964</v>
      </c>
      <c r="G86" s="56">
        <v>465383.75999999972</v>
      </c>
      <c r="H86" s="63"/>
      <c r="I86" s="70">
        <f t="shared" si="4"/>
        <v>1</v>
      </c>
      <c r="J86" s="75">
        <f t="shared" si="5"/>
        <v>465383.75999999972</v>
      </c>
      <c r="K86" s="35">
        <f t="shared" si="6"/>
        <v>13030745.279999992</v>
      </c>
      <c r="L86" s="87">
        <f t="shared" si="7"/>
        <v>167.5381535999999</v>
      </c>
    </row>
    <row r="87" spans="1:12">
      <c r="A87" s="9" t="s">
        <v>11</v>
      </c>
      <c r="B87" s="17"/>
      <c r="C87" s="28" t="s">
        <v>8</v>
      </c>
      <c r="D87" s="36"/>
      <c r="E87" s="43"/>
      <c r="F87" s="51"/>
      <c r="G87" s="57"/>
      <c r="H87" s="63"/>
      <c r="I87" s="70"/>
      <c r="J87" s="75"/>
      <c r="K87" s="83"/>
      <c r="L87" s="87"/>
    </row>
    <row r="88" spans="1:12">
      <c r="A88" s="9" t="s">
        <v>11</v>
      </c>
      <c r="B88" s="17"/>
      <c r="C88" s="28" t="s">
        <v>40</v>
      </c>
      <c r="D88" s="36"/>
      <c r="E88" s="43"/>
      <c r="F88" s="51"/>
      <c r="G88" s="57"/>
      <c r="H88" s="63"/>
      <c r="I88" s="70"/>
      <c r="J88" s="75"/>
      <c r="K88" s="83"/>
      <c r="L88" s="87"/>
    </row>
    <row r="89" spans="1:12">
      <c r="A89" s="9" t="s">
        <v>11</v>
      </c>
      <c r="B89" s="17"/>
      <c r="C89" s="28" t="s">
        <v>87</v>
      </c>
      <c r="D89" s="36"/>
      <c r="E89" s="43"/>
      <c r="F89" s="51"/>
      <c r="G89" s="57"/>
      <c r="H89" s="63"/>
      <c r="I89" s="70"/>
      <c r="J89" s="75"/>
      <c r="K89" s="83"/>
      <c r="L89" s="87"/>
    </row>
    <row r="90" spans="1:12" ht="19.5">
      <c r="A90" s="10" t="s">
        <v>11</v>
      </c>
      <c r="B90" s="18"/>
      <c r="C90" s="29" t="s">
        <v>88</v>
      </c>
      <c r="D90" s="37"/>
      <c r="E90" s="44"/>
      <c r="F90" s="52"/>
      <c r="G90" s="58"/>
      <c r="H90" s="64"/>
      <c r="I90" s="71"/>
      <c r="J90" s="76"/>
      <c r="K90" s="84"/>
      <c r="L90" s="88"/>
    </row>
    <row r="91" spans="1:12" ht="20.25">
      <c r="A91" s="11"/>
      <c r="B91" s="19"/>
      <c r="C91" s="19" t="s">
        <v>89</v>
      </c>
      <c r="D91" s="38">
        <f>SUM(D13:D90)</f>
        <v>0</v>
      </c>
      <c r="E91" s="45">
        <f>SUM(E13:E90)</f>
        <v>0</v>
      </c>
      <c r="F91" s="53">
        <f>SUM(F13:F90)</f>
        <v>18639</v>
      </c>
      <c r="G91" s="59">
        <f>SUM(G13:G90)</f>
        <v>2712396.2999999993</v>
      </c>
      <c r="H91" s="65">
        <f>SUM(H13:H90)</f>
        <v>0</v>
      </c>
      <c r="I91" s="72">
        <f>J91/G91</f>
        <v>1</v>
      </c>
      <c r="J91" s="77">
        <f>SUM(J13:J90)</f>
        <v>2712396.2999999993</v>
      </c>
      <c r="K91" s="38">
        <f>SUM(K13:K90)</f>
        <v>75947096.399999976</v>
      </c>
      <c r="L91" s="89">
        <f>SUM(L13:L90)</f>
        <v>976.46266799999967</v>
      </c>
    </row>
    <row r="92" spans="1:12" ht="19.5">
      <c r="B92" s="20"/>
      <c r="C92" s="30"/>
    </row>
    <row r="93" spans="1:12" ht="19.5">
      <c r="B93" s="20"/>
    </row>
    <row r="94" spans="1:12" ht="19.5">
      <c r="B94" s="21" t="s">
        <v>90</v>
      </c>
    </row>
    <row r="95" spans="1:12" s="3" customFormat="1" ht="19.5">
      <c r="A95" s="12" t="s">
        <v>80</v>
      </c>
      <c r="B95" s="22" t="s">
        <v>91</v>
      </c>
      <c r="C95" s="31"/>
      <c r="D95" s="39" t="s">
        <v>99</v>
      </c>
      <c r="E95" s="46" t="s">
        <v>101</v>
      </c>
      <c r="F95" s="2"/>
      <c r="G95" s="2"/>
    </row>
    <row r="96" spans="1:12" s="3" customFormat="1" ht="15.75">
      <c r="A96" s="13" t="s">
        <v>114</v>
      </c>
      <c r="B96" s="23" t="s">
        <v>92</v>
      </c>
      <c r="C96" s="32"/>
      <c r="D96" s="13">
        <v>260</v>
      </c>
      <c r="E96" s="47">
        <v>12</v>
      </c>
      <c r="F96" s="2"/>
      <c r="G96" s="2"/>
    </row>
    <row r="97" spans="1:7" s="3" customFormat="1" ht="15.75">
      <c r="A97" s="13" t="s">
        <v>115</v>
      </c>
      <c r="B97" s="23" t="s">
        <v>63</v>
      </c>
      <c r="C97" s="32"/>
      <c r="D97" s="13">
        <v>260</v>
      </c>
      <c r="E97" s="47">
        <v>10</v>
      </c>
      <c r="F97" s="2"/>
      <c r="G97" s="2"/>
    </row>
    <row r="98" spans="1:7" s="3" customFormat="1" ht="15.75">
      <c r="A98" s="13" t="s">
        <v>116</v>
      </c>
      <c r="B98" s="23" t="s">
        <v>2</v>
      </c>
      <c r="C98" s="32"/>
      <c r="D98" s="13">
        <v>360</v>
      </c>
      <c r="E98" s="47">
        <v>5</v>
      </c>
      <c r="F98" s="2"/>
      <c r="G98" s="2"/>
    </row>
    <row r="99" spans="1:7" s="3" customFormat="1" ht="15.75">
      <c r="A99" s="13" t="s">
        <v>117</v>
      </c>
      <c r="B99" s="23" t="s">
        <v>93</v>
      </c>
      <c r="C99" s="32"/>
      <c r="D99" s="13">
        <v>300</v>
      </c>
      <c r="E99" s="47">
        <v>8</v>
      </c>
      <c r="F99" s="2"/>
      <c r="G99" s="2"/>
    </row>
    <row r="100" spans="1:7" s="3" customFormat="1" ht="15.75">
      <c r="A100" s="13" t="s">
        <v>118</v>
      </c>
      <c r="B100" s="23" t="s">
        <v>59</v>
      </c>
      <c r="C100" s="32"/>
      <c r="D100" s="13">
        <v>365</v>
      </c>
      <c r="E100" s="47">
        <v>12</v>
      </c>
      <c r="F100" s="2"/>
      <c r="G100" s="2"/>
    </row>
    <row r="101" spans="1:7" s="3" customFormat="1" ht="15.75">
      <c r="A101" s="13" t="s">
        <v>119</v>
      </c>
      <c r="B101" s="23" t="s">
        <v>95</v>
      </c>
      <c r="C101" s="32"/>
      <c r="D101" s="13">
        <v>260</v>
      </c>
      <c r="E101" s="47">
        <v>10</v>
      </c>
      <c r="F101" s="2"/>
      <c r="G101" s="2"/>
    </row>
    <row r="102" spans="1:7" s="3" customFormat="1" ht="15.75">
      <c r="A102" s="13" t="s">
        <v>120</v>
      </c>
      <c r="B102" s="23" t="s">
        <v>96</v>
      </c>
      <c r="C102" s="32"/>
      <c r="D102" s="13">
        <v>260</v>
      </c>
      <c r="E102" s="47">
        <v>5</v>
      </c>
      <c r="F102" s="2"/>
      <c r="G102" s="2"/>
    </row>
  </sheetData>
  <mergeCells count="15">
    <mergeCell ref="A5:K5"/>
    <mergeCell ref="D11:E11"/>
    <mergeCell ref="I11:L11"/>
    <mergeCell ref="B95:C95"/>
    <mergeCell ref="B96:C96"/>
    <mergeCell ref="B97:C97"/>
    <mergeCell ref="B98:C98"/>
    <mergeCell ref="B99:C99"/>
    <mergeCell ref="B100:C100"/>
    <mergeCell ref="B101:C101"/>
    <mergeCell ref="B102:C102"/>
    <mergeCell ref="A11:A12"/>
    <mergeCell ref="B11:B12"/>
    <mergeCell ref="C11:C12"/>
    <mergeCell ref="F11:F12"/>
  </mergeCells>
  <phoneticPr fontId="4" type="Hiragana"/>
  <printOptions horizontalCentered="1" verticalCentered="1"/>
  <pageMargins left="0.7" right="0.7" top="0.75" bottom="0.75" header="0.3" footer="0.3"/>
  <pageSetup paperSize="9" scale="38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様式３号</vt:lpstr>
      <vt:lpstr>様式３号（要確認）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2024-08-23T07:22:38Z</dcterms:created>
  <dcterms:modified xsi:type="dcterms:W3CDTF">2024-08-30T05:56:18Z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2024-08-30T05:56:18Z</vt:filetime>
  </property>
</Properties>
</file>